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K-NAS120\share\serverdata\中園部長  ○\令和04年度\02 県事業\02 事業執行\02 戦略的観光消費額向上事業\01 宿泊客増加に直結する着地整備の実施\02 事業執行\02 補助金交付\01 募集開始\01 要綱制定\"/>
    </mc:Choice>
  </mc:AlternateContent>
  <xr:revisionPtr revIDLastSave="0" documentId="13_ncr:1_{5F894DF9-51E0-49C6-A7CD-DBB5D3DD51FA}" xr6:coauthVersionLast="47" xr6:coauthVersionMax="47" xr10:uidLastSave="{00000000-0000-0000-0000-000000000000}"/>
  <bookViews>
    <workbookView xWindow="32310" yWindow="600" windowWidth="21315" windowHeight="15600" tabRatio="797" xr2:uid="{7E785FC0-9F1C-4F36-9163-8B4F6C73B54A}"/>
  </bookViews>
  <sheets>
    <sheet name="様式第1号" sheetId="1" r:id="rId1"/>
    <sheet name="様式第1号の2" sheetId="15" r:id="rId2"/>
    <sheet name="様式第2号" sheetId="3" r:id="rId3"/>
    <sheet name="様式第3号" sheetId="4" r:id="rId4"/>
    <sheet name="様式第4号" sheetId="5" r:id="rId5"/>
    <sheet name="様式第5号" sheetId="6" r:id="rId6"/>
    <sheet name="様式第6号" sheetId="9" r:id="rId7"/>
    <sheet name="削除" sheetId="10" state="hidden" r:id="rId8"/>
    <sheet name="様式第7号" sheetId="11" r:id="rId9"/>
    <sheet name="様式第8号" sheetId="12" r:id="rId10"/>
    <sheet name="様式第9号" sheetId="13" r:id="rId11"/>
    <sheet name="様式第10号" sheetId="14" r:id="rId12"/>
  </sheets>
  <definedNames>
    <definedName name="_xlnm.Print_Titles" localSheetId="10">様式第9号!$2:$2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4" i="3" l="1"/>
  <c r="B25" i="3"/>
  <c r="B26" i="3"/>
  <c r="B27" i="3"/>
  <c r="B28" i="3" s="1"/>
  <c r="B29" i="3" s="1"/>
  <c r="B30" i="3" s="1"/>
  <c r="B31" i="3" s="1"/>
  <c r="B32" i="3" s="1"/>
  <c r="B33" i="3" s="1"/>
  <c r="B23" i="3"/>
  <c r="B19" i="14"/>
  <c r="B20" i="14"/>
  <c r="B18" i="14"/>
  <c r="D18" i="12"/>
  <c r="E2" i="1"/>
  <c r="E2" i="15"/>
  <c r="E2" i="3"/>
  <c r="B15" i="14"/>
  <c r="B11" i="15"/>
  <c r="E6" i="15"/>
  <c r="E7" i="15"/>
  <c r="E5" i="15"/>
  <c r="D19" i="11"/>
  <c r="D20" i="11" s="1"/>
  <c r="D16" i="11" s="1"/>
  <c r="F11" i="3"/>
  <c r="B13" i="14"/>
  <c r="B13" i="12"/>
  <c r="B13" i="11"/>
  <c r="B13" i="10"/>
  <c r="B13" i="9"/>
  <c r="B13" i="6"/>
  <c r="E7" i="14"/>
  <c r="E6" i="14"/>
  <c r="E5" i="14"/>
  <c r="E2" i="14" s="1"/>
  <c r="E7" i="12"/>
  <c r="E6" i="12"/>
  <c r="E5" i="12"/>
  <c r="E2" i="12" s="1"/>
  <c r="E7" i="11"/>
  <c r="E6" i="11"/>
  <c r="E5" i="11"/>
  <c r="E2" i="11" s="1"/>
  <c r="E7" i="10"/>
  <c r="E6" i="10"/>
  <c r="E5" i="10"/>
  <c r="E2" i="10" s="1"/>
  <c r="E7" i="9"/>
  <c r="E6" i="9"/>
  <c r="E5" i="9"/>
  <c r="E2" i="9" s="1"/>
  <c r="E7" i="6"/>
  <c r="E6" i="6"/>
  <c r="E5" i="6"/>
  <c r="E2" i="6" s="1"/>
  <c r="B19" i="1"/>
  <c r="B20" i="1" s="1"/>
  <c r="B21" i="1" s="1"/>
  <c r="B22" i="1" s="1"/>
  <c r="B23" i="1" s="1"/>
  <c r="B24" i="1" s="1"/>
  <c r="B25" i="1" s="1"/>
  <c r="B26" i="1" s="1"/>
  <c r="B27" i="1" s="1"/>
  <c r="B28" i="1" s="1"/>
  <c r="B29" i="1" s="1"/>
  <c r="B30" i="1" s="1"/>
  <c r="B31" i="1" s="1"/>
  <c r="B32" i="1" s="1"/>
  <c r="B33" i="1" s="1"/>
  <c r="B34" i="1" s="1"/>
  <c r="B35" i="1" s="1"/>
  <c r="B36" i="1" s="1"/>
  <c r="B37" i="1" s="1"/>
  <c r="B38" i="1" s="1"/>
  <c r="F11" i="13"/>
  <c r="F10" i="13"/>
  <c r="F9" i="13"/>
  <c r="F8" i="13"/>
  <c r="F7" i="13"/>
  <c r="F6" i="13"/>
  <c r="F5" i="13"/>
  <c r="F4" i="13"/>
  <c r="F3" i="13"/>
  <c r="F18" i="10"/>
  <c r="D19" i="12" l="1"/>
  <c r="D15" i="12" s="1"/>
  <c r="E47" i="9"/>
  <c r="B13" i="5"/>
  <c r="E7" i="5"/>
  <c r="E6" i="5"/>
  <c r="E5" i="5"/>
  <c r="E2" i="5" s="1"/>
  <c r="E45" i="4"/>
  <c r="F62" i="3"/>
  <c r="E62" i="3"/>
  <c r="B11" i="3"/>
  <c r="E39" i="1"/>
  <c r="B13" i="4"/>
  <c r="E6" i="4"/>
  <c r="E7" i="4"/>
  <c r="E5" i="4"/>
  <c r="E2" i="4" s="1"/>
  <c r="F39" i="1"/>
  <c r="F11" i="14" l="1"/>
  <c r="F11" i="11"/>
  <c r="F11" i="9"/>
  <c r="F11" i="12"/>
  <c r="F11" i="10"/>
  <c r="F11" i="6"/>
  <c r="B11" i="5"/>
  <c r="B11" i="12"/>
  <c r="B11" i="6"/>
  <c r="B11" i="14"/>
  <c r="B11" i="9"/>
  <c r="B11" i="10"/>
  <c r="B11" i="11"/>
  <c r="E73" i="3"/>
  <c r="C64" i="4" s="1"/>
  <c r="F67" i="3"/>
  <c r="F68" i="3" s="1"/>
  <c r="F69" i="3" s="1"/>
  <c r="B11" i="4"/>
  <c r="F11" i="4"/>
  <c r="F11" i="5"/>
  <c r="F47" i="9"/>
  <c r="D65" i="9" s="1"/>
  <c r="F45" i="4"/>
  <c r="C71" i="3"/>
  <c r="C72" i="3"/>
  <c r="C58" i="4" s="1"/>
  <c r="C75" i="3"/>
  <c r="C61" i="4" s="1"/>
  <c r="E71" i="3"/>
  <c r="C62" i="4" s="1"/>
  <c r="C74" i="3"/>
  <c r="C60" i="4" s="1"/>
  <c r="E72" i="3"/>
  <c r="C63" i="4" s="1"/>
  <c r="C73" i="3"/>
  <c r="C59" i="4" s="1"/>
  <c r="D61" i="9" l="1"/>
  <c r="F52" i="9"/>
  <c r="F53" i="9" s="1"/>
  <c r="D64" i="9"/>
  <c r="D60" i="9"/>
  <c r="F54" i="9"/>
  <c r="D61" i="4"/>
  <c r="E61" i="4" s="1"/>
  <c r="F61" i="4" s="1"/>
  <c r="C65" i="9"/>
  <c r="F65" i="9" s="1"/>
  <c r="C62" i="9"/>
  <c r="D62" i="9"/>
  <c r="D59" i="9"/>
  <c r="D58" i="9"/>
  <c r="D63" i="9"/>
  <c r="D58" i="4"/>
  <c r="E58" i="4" s="1"/>
  <c r="F58" i="4" s="1"/>
  <c r="F50" i="4"/>
  <c r="F51" i="4" s="1"/>
  <c r="D63" i="4"/>
  <c r="E63" i="4" s="1"/>
  <c r="F63" i="4" s="1"/>
  <c r="D64" i="4"/>
  <c r="D57" i="4"/>
  <c r="C58" i="9" s="1"/>
  <c r="D60" i="4"/>
  <c r="E60" i="4" s="1"/>
  <c r="F60" i="4" s="1"/>
  <c r="D59" i="4"/>
  <c r="E59" i="4" s="1"/>
  <c r="F59" i="4" s="1"/>
  <c r="D62" i="4"/>
  <c r="E62" i="4" s="1"/>
  <c r="F62" i="4" s="1"/>
  <c r="C57" i="4"/>
  <c r="C65" i="4" s="1"/>
  <c r="E74" i="3"/>
  <c r="C63" i="9" l="1"/>
  <c r="F52" i="4"/>
  <c r="C61" i="9"/>
  <c r="F61" i="9" s="1"/>
  <c r="F64" i="4"/>
  <c r="C60" i="9"/>
  <c r="C59" i="9"/>
  <c r="E59" i="9" s="1"/>
  <c r="C64" i="9"/>
  <c r="E64" i="9" s="1"/>
  <c r="E64" i="4"/>
  <c r="E65" i="9"/>
  <c r="F60" i="9"/>
  <c r="E60" i="9"/>
  <c r="D65" i="4"/>
  <c r="E65" i="4" s="1"/>
  <c r="F65" i="4" s="1"/>
  <c r="F58" i="9"/>
  <c r="E58" i="9"/>
  <c r="D66" i="9"/>
  <c r="F62" i="9"/>
  <c r="E62" i="9"/>
  <c r="F63" i="9"/>
  <c r="E63" i="9"/>
  <c r="E57" i="4"/>
  <c r="F57" i="4" s="1"/>
  <c r="F64" i="9" l="1"/>
  <c r="C66" i="9"/>
  <c r="F66" i="9" s="1"/>
  <c r="F59" i="9"/>
  <c r="E61" i="9"/>
  <c r="E6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11812</author>
  </authors>
  <commentList>
    <comment ref="C19" authorId="0" shapeId="0" xr:uid="{146F41BC-E066-4D5B-93AB-2262095A3695}">
      <text>
        <r>
          <rPr>
            <sz val="8"/>
            <color indexed="9"/>
            <rFont val="メイリオ"/>
            <family val="3"/>
            <charset val="128"/>
          </rPr>
          <t>法人名又は団体名等を入力してください。
個人の場合は個人名を入力します。</t>
        </r>
      </text>
    </comment>
    <comment ref="E19" authorId="0" shapeId="0" xr:uid="{83FE4D30-E49C-4E86-9FA7-E4A165168F92}">
      <text>
        <r>
          <rPr>
            <sz val="8"/>
            <color indexed="9"/>
            <rFont val="メイリオ"/>
            <family val="3"/>
            <charset val="128"/>
          </rPr>
          <t>消費税込みの事業費の総額を入力します。</t>
        </r>
      </text>
    </comment>
    <comment ref="F19" authorId="0" shapeId="0" xr:uid="{8767F7A7-6E4D-4F00-8E55-ADBC87A4B65B}">
      <text>
        <r>
          <rPr>
            <sz val="8"/>
            <color indexed="9"/>
            <rFont val="メイリオ"/>
            <family val="3"/>
            <charset val="128"/>
          </rPr>
          <t>原則、金額欄の数値から消費税を除いた金額を入力します。
詳細は、欄外の注意書きをご覧ください。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11812</author>
  </authors>
  <commentList>
    <comment ref="E7" authorId="0" shapeId="0" xr:uid="{1B158C8E-C63A-4D4F-8D7A-1B4A25997BE6}">
      <text>
        <r>
          <rPr>
            <sz val="8"/>
            <color indexed="9"/>
            <rFont val="メイリオ"/>
            <family val="3"/>
            <charset val="128"/>
          </rPr>
          <t>「代表者職氏名」は、法人又は団体等の場合に記入してください。
個人での申請の場合は、「名称」欄に氏名を入力してください。</t>
        </r>
      </text>
    </comment>
    <comment ref="C20" authorId="0" shapeId="0" xr:uid="{E3577F30-CB40-4289-B60B-25C7C7B32939}">
      <text>
        <r>
          <rPr>
            <sz val="8"/>
            <color indexed="9"/>
            <rFont val="メイリオ"/>
            <family val="3"/>
            <charset val="128"/>
          </rPr>
          <t>所有者の許可が必要な場合は、所有者の許可を得て、その結果を記入してください。</t>
        </r>
      </text>
    </comment>
    <comment ref="E37" authorId="0" shapeId="0" xr:uid="{2B47C3B5-3835-4AAC-B237-E007CF0751D6}">
      <text>
        <r>
          <rPr>
            <sz val="8"/>
            <color indexed="9"/>
            <rFont val="メイリオ"/>
            <family val="3"/>
            <charset val="128"/>
          </rPr>
          <t>消費税込みの総額を入力します。</t>
        </r>
      </text>
    </comment>
    <comment ref="F37" authorId="0" shapeId="0" xr:uid="{E2455EAE-EC5D-443B-915F-4B2842C696EE}">
      <text>
        <r>
          <rPr>
            <sz val="8"/>
            <color indexed="9"/>
            <rFont val="メイリオ"/>
            <family val="3"/>
            <charset val="128"/>
          </rPr>
          <t>原則、金額欄の数値から消費税を除いた金額を入力します。
詳細は、欄外の注意書きをご覧ください。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11812</author>
  </authors>
  <commentList>
    <comment ref="E20" authorId="0" shapeId="0" xr:uid="{D4C213A8-E7DF-49CD-A1BC-71E19560BDA2}">
      <text>
        <r>
          <rPr>
            <sz val="8"/>
            <color indexed="9"/>
            <rFont val="メイリオ"/>
            <family val="3"/>
            <charset val="128"/>
          </rPr>
          <t>消費税込みの総額を入力します。</t>
        </r>
      </text>
    </comment>
    <comment ref="F20" authorId="0" shapeId="0" xr:uid="{B4A7D7F3-A2BF-49DD-AC32-EE94EA0C2577}">
      <text>
        <r>
          <rPr>
            <sz val="8"/>
            <color indexed="9"/>
            <rFont val="メイリオ"/>
            <family val="3"/>
            <charset val="128"/>
          </rPr>
          <t>原則、金額欄の数値から消費税を除いた金額を入力します。
詳細は、欄外の注意書きをご覧ください。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11812</author>
  </authors>
  <commentList>
    <comment ref="D15" authorId="0" shapeId="0" xr:uid="{D64F6148-112F-4C60-88A7-B1E45DE97AD4}">
      <text>
        <r>
          <rPr>
            <sz val="8"/>
            <color indexed="9"/>
            <rFont val="メイリオ"/>
            <family val="3"/>
            <charset val="128"/>
          </rPr>
          <t>概算払い請求を受けたい金額を入力します。
交付決定された補助金額の全額を概算払い請求することは出来ません。
請求金額については、観光連盟にご確認ください。</t>
        </r>
      </text>
    </comment>
    <comment ref="D17" authorId="0" shapeId="0" xr:uid="{223AC8C1-8DAC-4314-8999-2153C857C738}">
      <text>
        <r>
          <rPr>
            <sz val="8"/>
            <color indexed="9"/>
            <rFont val="メイリオ"/>
            <family val="3"/>
            <charset val="128"/>
          </rPr>
          <t>観光連盟から受け取った、交付決定通知書に記載のある金額を入力してください。</t>
        </r>
      </text>
    </comment>
    <comment ref="D18" authorId="0" shapeId="0" xr:uid="{83870643-38C3-44DB-956F-38CD669D4175}">
      <text>
        <r>
          <rPr>
            <sz val="8"/>
            <color indexed="9"/>
            <rFont val="メイリオ"/>
            <family val="3"/>
            <charset val="128"/>
          </rPr>
          <t>今までに、この事業で概算払の支払いを受けている場合は、その総額を入力してください。
支払いを受けていない場合は0と入力します。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11812</author>
  </authors>
  <commentList>
    <comment ref="D17" authorId="0" shapeId="0" xr:uid="{8CA95376-4642-4178-A6F9-447DD4978B7D}">
      <text>
        <r>
          <rPr>
            <sz val="8"/>
            <color indexed="9"/>
            <rFont val="メイリオ"/>
            <family val="3"/>
            <charset val="128"/>
          </rPr>
          <t>観光連盟から受け取った交付決定通知書に記載される金額を入力します。</t>
        </r>
      </text>
    </comment>
    <comment ref="D18" authorId="0" shapeId="0" xr:uid="{38BC9F84-A5C8-446E-ABC5-EEC4B5F0E7A4}">
      <text>
        <r>
          <rPr>
            <sz val="8"/>
            <color indexed="9"/>
            <rFont val="メイリオ"/>
            <family val="3"/>
            <charset val="128"/>
          </rPr>
          <t>概算払で受領済の金額を入力します。
概算払を受けていない場合は0を入力してください。</t>
        </r>
      </text>
    </comment>
  </commentList>
</comments>
</file>

<file path=xl/sharedStrings.xml><?xml version="1.0" encoding="utf-8"?>
<sst xmlns="http://schemas.openxmlformats.org/spreadsheetml/2006/main" count="330" uniqueCount="162">
  <si>
    <t>４  参画事業者</t>
    <rPh sb="3" eb="5">
      <t>サンカク</t>
    </rPh>
    <rPh sb="5" eb="7">
      <t>ジギョウ</t>
    </rPh>
    <rPh sb="7" eb="8">
      <t>シャ</t>
    </rPh>
    <phoneticPr fontId="3"/>
  </si>
  <si>
    <t xml:space="preserve">  一般社団法人山口県観光連盟</t>
    <rPh sb="2" eb="15">
      <t>イッパンシャダンホウジンヤマグチケンカンコウレンメイ</t>
    </rPh>
    <phoneticPr fontId="3"/>
  </si>
  <si>
    <t>会長  松村 孝明  様</t>
    <rPh sb="0" eb="2">
      <t>カイチョウ</t>
    </rPh>
    <rPh sb="4" eb="6">
      <t>マツムラ</t>
    </rPh>
    <rPh sb="7" eb="9">
      <t>タカアキ</t>
    </rPh>
    <rPh sb="11" eb="12">
      <t>サマ</t>
    </rPh>
    <phoneticPr fontId="3"/>
  </si>
  <si>
    <t>(代表者)</t>
    <rPh sb="1" eb="4">
      <t>ダイヒョウシャ</t>
    </rPh>
    <phoneticPr fontId="3"/>
  </si>
  <si>
    <t xml:space="preserve">申請者 </t>
    <rPh sb="0" eb="3">
      <t>シンセイシャ</t>
    </rPh>
    <phoneticPr fontId="3"/>
  </si>
  <si>
    <t>代表者職氏名</t>
    <rPh sb="0" eb="3">
      <t>ダイヒョウシャ</t>
    </rPh>
    <rPh sb="3" eb="4">
      <t>ショク</t>
    </rPh>
    <rPh sb="4" eb="6">
      <t>シメイ</t>
    </rPh>
    <phoneticPr fontId="3"/>
  </si>
  <si>
    <t>名        称</t>
    <rPh sb="0" eb="1">
      <t>ナ</t>
    </rPh>
    <rPh sb="9" eb="10">
      <t>ショウ</t>
    </rPh>
    <phoneticPr fontId="3"/>
  </si>
  <si>
    <t>所   在   地</t>
    <rPh sb="0" eb="1">
      <t>トコロ</t>
    </rPh>
    <rPh sb="4" eb="5">
      <t>ザイ</t>
    </rPh>
    <rPh sb="8" eb="9">
      <t>チ</t>
    </rPh>
    <phoneticPr fontId="3"/>
  </si>
  <si>
    <t>合  計</t>
    <rPh sb="0" eb="1">
      <t>ゴウ</t>
    </rPh>
    <rPh sb="3" eb="4">
      <t>ケイ</t>
    </rPh>
    <phoneticPr fontId="3"/>
  </si>
  <si>
    <t>記</t>
    <rPh sb="0" eb="1">
      <t>キ</t>
    </rPh>
    <phoneticPr fontId="3"/>
  </si>
  <si>
    <t>事  業  者  名</t>
    <rPh sb="0" eb="1">
      <t>コト</t>
    </rPh>
    <rPh sb="3" eb="4">
      <t>ゴウ</t>
    </rPh>
    <rPh sb="6" eb="7">
      <t>シャ</t>
    </rPh>
    <rPh sb="9" eb="10">
      <t>メイ</t>
    </rPh>
    <phoneticPr fontId="3"/>
  </si>
  <si>
    <t>所有者の許可</t>
    <rPh sb="0" eb="3">
      <t>ショユウシャ</t>
    </rPh>
    <rPh sb="4" eb="6">
      <t>キョカ</t>
    </rPh>
    <phoneticPr fontId="3"/>
  </si>
  <si>
    <t>所   有   者</t>
    <rPh sb="0" eb="1">
      <t>トコロ</t>
    </rPh>
    <rPh sb="4" eb="5">
      <t>アリ</t>
    </rPh>
    <rPh sb="8" eb="9">
      <t>モノ</t>
    </rPh>
    <phoneticPr fontId="3"/>
  </si>
  <si>
    <t>(単位:円)</t>
  </si>
  <si>
    <t>(支出)</t>
    <rPh sb="1" eb="3">
      <t>シシュツ</t>
    </rPh>
    <phoneticPr fontId="3"/>
  </si>
  <si>
    <t>(負担区分)</t>
    <rPh sb="1" eb="3">
      <t>フタン</t>
    </rPh>
    <rPh sb="3" eb="5">
      <t>クブン</t>
    </rPh>
    <phoneticPr fontId="3"/>
  </si>
  <si>
    <t>自己資金等</t>
    <rPh sb="0" eb="2">
      <t>ジコ</t>
    </rPh>
    <rPh sb="2" eb="4">
      <t>シキン</t>
    </rPh>
    <rPh sb="4" eb="5">
      <t>トウ</t>
    </rPh>
    <phoneticPr fontId="3"/>
  </si>
  <si>
    <t>２  事業の名称</t>
    <rPh sb="3" eb="5">
      <t>ジギョウ</t>
    </rPh>
    <rPh sb="6" eb="8">
      <t>メイショウ</t>
    </rPh>
    <phoneticPr fontId="3"/>
  </si>
  <si>
    <t>事業者番号</t>
    <rPh sb="0" eb="2">
      <t>ジギョウ</t>
    </rPh>
    <rPh sb="2" eb="3">
      <t>シャ</t>
    </rPh>
    <rPh sb="3" eb="5">
      <t>バンゴウ</t>
    </rPh>
    <phoneticPr fontId="3"/>
  </si>
  <si>
    <t>６  添付書類</t>
    <rPh sb="3" eb="5">
      <t>テンプ</t>
    </rPh>
    <rPh sb="5" eb="7">
      <t>ショルイ</t>
    </rPh>
    <phoneticPr fontId="3"/>
  </si>
  <si>
    <t>□ 定款等申請者の概要が分かる書類</t>
    <rPh sb="2" eb="4">
      <t>テイカン</t>
    </rPh>
    <rPh sb="4" eb="5">
      <t>トウ</t>
    </rPh>
    <rPh sb="5" eb="8">
      <t>シンセイシャ</t>
    </rPh>
    <rPh sb="9" eb="11">
      <t>ガイヨウ</t>
    </rPh>
    <rPh sb="12" eb="13">
      <t>ワ</t>
    </rPh>
    <rPh sb="15" eb="17">
      <t>ショルイ</t>
    </rPh>
    <phoneticPr fontId="3"/>
  </si>
  <si>
    <t>□ 国税及び県税に未納がないことの証明書</t>
    <rPh sb="2" eb="4">
      <t>コクゼイ</t>
    </rPh>
    <rPh sb="4" eb="5">
      <t>オヨ</t>
    </rPh>
    <rPh sb="6" eb="7">
      <t>ケン</t>
    </rPh>
    <rPh sb="7" eb="8">
      <t>ゼイ</t>
    </rPh>
    <rPh sb="9" eb="11">
      <t>ミノウ</t>
    </rPh>
    <rPh sb="17" eb="20">
      <t>ショウメイショ</t>
    </rPh>
    <phoneticPr fontId="3"/>
  </si>
  <si>
    <t xml:space="preserve">   (納税証明書：国税は税務署、県税は県税事務所で交付を請求してください)</t>
    <rPh sb="4" eb="6">
      <t>ノウゼイ</t>
    </rPh>
    <rPh sb="6" eb="9">
      <t>ショウメイショ</t>
    </rPh>
    <rPh sb="10" eb="12">
      <t>コクゼイ</t>
    </rPh>
    <rPh sb="13" eb="16">
      <t>ゼイムショ</t>
    </rPh>
    <rPh sb="17" eb="19">
      <t>ケンゼイ</t>
    </rPh>
    <rPh sb="20" eb="22">
      <t>ケンゼイ</t>
    </rPh>
    <rPh sb="22" eb="24">
      <t>ジム</t>
    </rPh>
    <rPh sb="24" eb="25">
      <t>ショ</t>
    </rPh>
    <rPh sb="26" eb="28">
      <t>コウフ</t>
    </rPh>
    <rPh sb="29" eb="31">
      <t>セイキュウ</t>
    </rPh>
    <phoneticPr fontId="3"/>
  </si>
  <si>
    <t>３  事業の内容</t>
    <rPh sb="3" eb="5">
      <t>ジギョウ</t>
    </rPh>
    <rPh sb="6" eb="8">
      <t>ナイヨウ</t>
    </rPh>
    <phoneticPr fontId="3"/>
  </si>
  <si>
    <t>□ 支出の根拠となる見積書等(販売サイトのプリントアウト等でも可)</t>
    <rPh sb="2" eb="4">
      <t>シシュツ</t>
    </rPh>
    <rPh sb="5" eb="7">
      <t>コンキョ</t>
    </rPh>
    <rPh sb="10" eb="13">
      <t>ミツモリショ</t>
    </rPh>
    <rPh sb="13" eb="14">
      <t>トウ</t>
    </rPh>
    <rPh sb="15" eb="17">
      <t>ハンバイ</t>
    </rPh>
    <rPh sb="28" eb="29">
      <t>トウ</t>
    </rPh>
    <rPh sb="31" eb="32">
      <t>カ</t>
    </rPh>
    <phoneticPr fontId="3"/>
  </si>
  <si>
    <r>
      <t>補助対象経費</t>
    </r>
    <r>
      <rPr>
        <vertAlign val="superscript"/>
        <sz val="10"/>
        <color theme="1"/>
        <rFont val="ＭＳ ゴシック"/>
        <family val="3"/>
        <charset val="128"/>
      </rPr>
      <t>※3</t>
    </r>
    <rPh sb="0" eb="2">
      <t>ホジョ</t>
    </rPh>
    <rPh sb="2" eb="4">
      <t>タイショウ</t>
    </rPh>
    <rPh sb="4" eb="6">
      <t>ケイヒ</t>
    </rPh>
    <phoneticPr fontId="3"/>
  </si>
  <si>
    <r>
      <t>科  目</t>
    </r>
    <r>
      <rPr>
        <vertAlign val="superscript"/>
        <sz val="10"/>
        <color theme="1"/>
        <rFont val="ＭＳ ゴシック"/>
        <family val="3"/>
        <charset val="128"/>
      </rPr>
      <t>※1</t>
    </r>
    <rPh sb="0" eb="1">
      <t>カ</t>
    </rPh>
    <rPh sb="3" eb="4">
      <t>メ</t>
    </rPh>
    <phoneticPr fontId="3"/>
  </si>
  <si>
    <r>
      <t>金  額</t>
    </r>
    <r>
      <rPr>
        <vertAlign val="superscript"/>
        <sz val="10"/>
        <color theme="1"/>
        <rFont val="ＭＳ ゴシック"/>
        <family val="3"/>
        <charset val="128"/>
      </rPr>
      <t>※2</t>
    </r>
    <rPh sb="0" eb="1">
      <t>キン</t>
    </rPh>
    <rPh sb="3" eb="4">
      <t>ガク</t>
    </rPh>
    <phoneticPr fontId="3"/>
  </si>
  <si>
    <r>
      <rPr>
        <sz val="9"/>
        <color theme="1"/>
        <rFont val="ＭＳ ゴシック"/>
        <family val="3"/>
        <charset val="128"/>
      </rPr>
      <t>※1 科目について</t>
    </r>
    <r>
      <rPr>
        <sz val="10"/>
        <color theme="1"/>
        <rFont val="ＭＳ 明朝"/>
        <family val="2"/>
        <charset val="128"/>
      </rPr>
      <t xml:space="preserve">
  補助金交付要綱別表の補助対象経費に掲載される「科目」の区分を記入してください。</t>
    </r>
    <rPh sb="3" eb="5">
      <t>カモク</t>
    </rPh>
    <rPh sb="12" eb="15">
      <t>ホジョキン</t>
    </rPh>
    <rPh sb="15" eb="17">
      <t>コウフ</t>
    </rPh>
    <rPh sb="17" eb="19">
      <t>ヨウコウ</t>
    </rPh>
    <rPh sb="19" eb="21">
      <t>ベッピョウ</t>
    </rPh>
    <rPh sb="22" eb="24">
      <t>ホジョ</t>
    </rPh>
    <rPh sb="24" eb="26">
      <t>タイショウ</t>
    </rPh>
    <rPh sb="26" eb="28">
      <t>ケイヒ</t>
    </rPh>
    <rPh sb="29" eb="31">
      <t>ケイサイ</t>
    </rPh>
    <rPh sb="35" eb="37">
      <t>カモク</t>
    </rPh>
    <rPh sb="39" eb="41">
      <t>クブン</t>
    </rPh>
    <rPh sb="42" eb="44">
      <t>キニュウ</t>
    </rPh>
    <phoneticPr fontId="3"/>
  </si>
  <si>
    <t>消耗品費</t>
  </si>
  <si>
    <t>委託・外注費</t>
  </si>
  <si>
    <t>通信運搬費</t>
  </si>
  <si>
    <t>広告料</t>
  </si>
  <si>
    <t>備品購入費</t>
  </si>
  <si>
    <t>印刷製本費</t>
  </si>
  <si>
    <t>(参考：補助対象経費の科目集計)</t>
    <rPh sb="1" eb="3">
      <t>サンコウ</t>
    </rPh>
    <rPh sb="4" eb="6">
      <t>ホジョ</t>
    </rPh>
    <rPh sb="6" eb="8">
      <t>タイショウ</t>
    </rPh>
    <rPh sb="8" eb="10">
      <t>ケイヒ</t>
    </rPh>
    <rPh sb="11" eb="13">
      <t>カモク</t>
    </rPh>
    <rPh sb="13" eb="15">
      <t>シュウケイ</t>
    </rPh>
    <phoneticPr fontId="3"/>
  </si>
  <si>
    <t>合  計</t>
    <rPh sb="0" eb="1">
      <t>ゴウ</t>
    </rPh>
    <rPh sb="3" eb="4">
      <t>ケイ</t>
    </rPh>
    <phoneticPr fontId="3"/>
  </si>
  <si>
    <t>(単位:千円)</t>
  </si>
  <si>
    <t>使用料等</t>
  </si>
  <si>
    <t>その他</t>
  </si>
  <si>
    <t>補助金交付申請額（補助対象経費の合計 × 1/2以内)</t>
    <rPh sb="0" eb="3">
      <t>ホジョキン</t>
    </rPh>
    <rPh sb="3" eb="5">
      <t>コウフ</t>
    </rPh>
    <rPh sb="5" eb="8">
      <t>シンセイガク</t>
    </rPh>
    <rPh sb="9" eb="11">
      <t>ホジョ</t>
    </rPh>
    <rPh sb="11" eb="13">
      <t>タイショウ</t>
    </rPh>
    <rPh sb="13" eb="15">
      <t>ケイヒ</t>
    </rPh>
    <rPh sb="16" eb="18">
      <t>ゴウケイ</t>
    </rPh>
    <rPh sb="24" eb="26">
      <t>イナイ</t>
    </rPh>
    <phoneticPr fontId="3"/>
  </si>
  <si>
    <t>１  取組計画の名称</t>
    <rPh sb="3" eb="5">
      <t>トリクミ</t>
    </rPh>
    <rPh sb="5" eb="7">
      <t>ケイカク</t>
    </rPh>
    <rPh sb="8" eb="10">
      <t>メイショウ</t>
    </rPh>
    <phoneticPr fontId="3"/>
  </si>
  <si>
    <t>３  取組計画の効果及び目標</t>
    <rPh sb="3" eb="5">
      <t>トリクミ</t>
    </rPh>
    <rPh sb="5" eb="7">
      <t>ケイカク</t>
    </rPh>
    <rPh sb="8" eb="10">
      <t>コウカ</t>
    </rPh>
    <rPh sb="10" eb="11">
      <t>オヨ</t>
    </rPh>
    <rPh sb="12" eb="14">
      <t>モクヒョウ</t>
    </rPh>
    <phoneticPr fontId="3"/>
  </si>
  <si>
    <t>３  変更の内容</t>
    <rPh sb="3" eb="5">
      <t>ヘンコウ</t>
    </rPh>
    <rPh sb="6" eb="8">
      <t>ナイヨウ</t>
    </rPh>
    <phoneticPr fontId="3"/>
  </si>
  <si>
    <t>４  変更後の事業経費</t>
    <rPh sb="3" eb="5">
      <t>ヘンコウ</t>
    </rPh>
    <rPh sb="5" eb="6">
      <t>ゴ</t>
    </rPh>
    <rPh sb="7" eb="9">
      <t>ジギョウ</t>
    </rPh>
    <rPh sb="9" eb="11">
      <t>ケイヒ</t>
    </rPh>
    <phoneticPr fontId="3"/>
  </si>
  <si>
    <t>補助対象経費</t>
    <rPh sb="0" eb="2">
      <t>ホジョ</t>
    </rPh>
    <rPh sb="2" eb="4">
      <t>タイショウ</t>
    </rPh>
    <rPh sb="4" eb="6">
      <t>ケイヒ</t>
    </rPh>
    <phoneticPr fontId="3"/>
  </si>
  <si>
    <t>科目</t>
    <rPh sb="0" eb="2">
      <t>カモク</t>
    </rPh>
    <phoneticPr fontId="3"/>
  </si>
  <si>
    <t>変更前</t>
    <rPh sb="0" eb="2">
      <t>ヘンコウ</t>
    </rPh>
    <rPh sb="2" eb="3">
      <t>マエ</t>
    </rPh>
    <phoneticPr fontId="3"/>
  </si>
  <si>
    <t>変更後</t>
    <rPh sb="0" eb="2">
      <t>ヘンコウ</t>
    </rPh>
    <rPh sb="2" eb="3">
      <t>ゴ</t>
    </rPh>
    <phoneticPr fontId="3"/>
  </si>
  <si>
    <t>増減の率</t>
    <rPh sb="0" eb="2">
      <t>ゾウゲン</t>
    </rPh>
    <rPh sb="3" eb="4">
      <t>リツ</t>
    </rPh>
    <phoneticPr fontId="3"/>
  </si>
  <si>
    <t>増  減</t>
    <rPh sb="0" eb="1">
      <t>ゾウ</t>
    </rPh>
    <rPh sb="3" eb="4">
      <t>ゲン</t>
    </rPh>
    <phoneticPr fontId="3"/>
  </si>
  <si>
    <t>５  科目ごとの変更額</t>
    <rPh sb="3" eb="5">
      <t>カモク</t>
    </rPh>
    <rPh sb="8" eb="10">
      <t>ヘンコウ</t>
    </rPh>
    <rPh sb="10" eb="11">
      <t>ガク</t>
    </rPh>
    <phoneticPr fontId="3"/>
  </si>
  <si>
    <t>内容・数量 等</t>
    <rPh sb="0" eb="2">
      <t>ナイヨウ</t>
    </rPh>
    <rPh sb="3" eb="5">
      <t>スウリョウ</t>
    </rPh>
    <rPh sb="6" eb="7">
      <t>トウ</t>
    </rPh>
    <phoneticPr fontId="3"/>
  </si>
  <si>
    <t>３  中止(廃止)の理由</t>
    <rPh sb="3" eb="5">
      <t>チュウシ</t>
    </rPh>
    <rPh sb="6" eb="8">
      <t>ハイシ</t>
    </rPh>
    <rPh sb="10" eb="12">
      <t>リユウ</t>
    </rPh>
    <phoneticPr fontId="3"/>
  </si>
  <si>
    <t>４  中止の期間(廃止の時期)</t>
    <rPh sb="3" eb="5">
      <t>チュウシ</t>
    </rPh>
    <rPh sb="6" eb="8">
      <t>キカン</t>
    </rPh>
    <rPh sb="9" eb="11">
      <t>ハイシ</t>
    </rPh>
    <rPh sb="12" eb="14">
      <t>ジキ</t>
    </rPh>
    <phoneticPr fontId="3"/>
  </si>
  <si>
    <t>３  事業の遂行状況</t>
    <rPh sb="3" eb="5">
      <t>ジギョウ</t>
    </rPh>
    <rPh sb="6" eb="8">
      <t>スイコウ</t>
    </rPh>
    <rPh sb="8" eb="10">
      <t>ジョウキョウ</t>
    </rPh>
    <phoneticPr fontId="3"/>
  </si>
  <si>
    <t>３  完了年月日</t>
    <rPh sb="3" eb="5">
      <t>カンリョウ</t>
    </rPh>
    <rPh sb="5" eb="8">
      <t>ネンガッピ</t>
    </rPh>
    <phoneticPr fontId="3"/>
  </si>
  <si>
    <t>４  事業の実施内容</t>
    <rPh sb="3" eb="5">
      <t>ジギョウ</t>
    </rPh>
    <rPh sb="6" eb="8">
      <t>ジッシ</t>
    </rPh>
    <rPh sb="8" eb="10">
      <t>ナイヨウ</t>
    </rPh>
    <phoneticPr fontId="3"/>
  </si>
  <si>
    <t>５  事業経費の決算額</t>
    <rPh sb="3" eb="5">
      <t>ジギョウ</t>
    </rPh>
    <rPh sb="5" eb="7">
      <t>ケイヒ</t>
    </rPh>
    <rPh sb="8" eb="10">
      <t>ケッサン</t>
    </rPh>
    <rPh sb="10" eb="11">
      <t>ガク</t>
    </rPh>
    <phoneticPr fontId="3"/>
  </si>
  <si>
    <t>交付決定額</t>
    <rPh sb="0" eb="2">
      <t>コウフ</t>
    </rPh>
    <rPh sb="2" eb="4">
      <t>ケッテイ</t>
    </rPh>
    <rPh sb="4" eb="5">
      <t>ガク</t>
    </rPh>
    <phoneticPr fontId="3"/>
  </si>
  <si>
    <t>決算額</t>
    <rPh sb="0" eb="2">
      <t>ケッサン</t>
    </rPh>
    <rPh sb="2" eb="3">
      <t>ガク</t>
    </rPh>
    <phoneticPr fontId="3"/>
  </si>
  <si>
    <t>□ 支出の根拠となる領収書の写し</t>
    <rPh sb="2" eb="4">
      <t>シシュツ</t>
    </rPh>
    <rPh sb="5" eb="7">
      <t>コンキョ</t>
    </rPh>
    <rPh sb="10" eb="13">
      <t>リョウシュウショ</t>
    </rPh>
    <rPh sb="14" eb="15">
      <t>ウツ</t>
    </rPh>
    <phoneticPr fontId="3"/>
  </si>
  <si>
    <t>□ 取得財産等管理台帳(様式第10号)の写し</t>
    <rPh sb="2" eb="4">
      <t>シュトク</t>
    </rPh>
    <rPh sb="4" eb="6">
      <t>ザイサン</t>
    </rPh>
    <rPh sb="6" eb="7">
      <t>トウ</t>
    </rPh>
    <rPh sb="7" eb="9">
      <t>カンリ</t>
    </rPh>
    <rPh sb="9" eb="11">
      <t>ダイチョウ</t>
    </rPh>
    <rPh sb="12" eb="14">
      <t>ヨウシキ</t>
    </rPh>
    <rPh sb="14" eb="15">
      <t>ダイ</t>
    </rPh>
    <rPh sb="17" eb="18">
      <t>ゴウ</t>
    </rPh>
    <rPh sb="20" eb="21">
      <t>ウツ</t>
    </rPh>
    <phoneticPr fontId="3"/>
  </si>
  <si>
    <r>
      <rPr>
        <sz val="9"/>
        <color theme="1"/>
        <rFont val="ＭＳ ゴシック"/>
        <family val="3"/>
        <charset val="128"/>
      </rPr>
      <t>※2 金額について</t>
    </r>
    <r>
      <rPr>
        <sz val="10"/>
        <color theme="1"/>
        <rFont val="ＭＳ 明朝"/>
        <family val="2"/>
        <charset val="128"/>
      </rPr>
      <t xml:space="preserve">
  消費税及び地方消費税(以下「消費税等」という。)を含む総額を記入してください。</t>
    </r>
    <rPh sb="3" eb="5">
      <t>キンガク</t>
    </rPh>
    <rPh sb="12" eb="15">
      <t>ショウヒゼイ</t>
    </rPh>
    <rPh sb="15" eb="16">
      <t>オヨ</t>
    </rPh>
    <rPh sb="17" eb="19">
      <t>チホウ</t>
    </rPh>
    <rPh sb="19" eb="22">
      <t>ショウヒゼイ</t>
    </rPh>
    <rPh sb="23" eb="25">
      <t>イカ</t>
    </rPh>
    <rPh sb="26" eb="29">
      <t>ショウヒゼイ</t>
    </rPh>
    <rPh sb="29" eb="30">
      <t>トウ</t>
    </rPh>
    <rPh sb="37" eb="38">
      <t>フク</t>
    </rPh>
    <rPh sb="39" eb="41">
      <t>ソウガク</t>
    </rPh>
    <rPh sb="42" eb="44">
      <t>キニュウ</t>
    </rPh>
    <phoneticPr fontId="3"/>
  </si>
  <si>
    <t>観光産業イノベーション創出事業補助金に係る
消費税及び地方消費税の額の確定に伴う報告書</t>
    <rPh sb="0" eb="2">
      <t>カンコウ</t>
    </rPh>
    <rPh sb="2" eb="4">
      <t>サンギョウ</t>
    </rPh>
    <rPh sb="11" eb="13">
      <t>ソウシュツ</t>
    </rPh>
    <rPh sb="13" eb="15">
      <t>ジギョウ</t>
    </rPh>
    <rPh sb="15" eb="18">
      <t>ホジョキン</t>
    </rPh>
    <rPh sb="19" eb="20">
      <t>カカ</t>
    </rPh>
    <rPh sb="22" eb="25">
      <t>ショウヒゼイ</t>
    </rPh>
    <rPh sb="25" eb="26">
      <t>オヨ</t>
    </rPh>
    <rPh sb="27" eb="29">
      <t>チホウ</t>
    </rPh>
    <rPh sb="29" eb="32">
      <t>ショウヒゼイ</t>
    </rPh>
    <rPh sb="33" eb="34">
      <t>ガク</t>
    </rPh>
    <rPh sb="35" eb="37">
      <t>カクテイ</t>
    </rPh>
    <rPh sb="38" eb="39">
      <t>トモナ</t>
    </rPh>
    <rPh sb="40" eb="43">
      <t>ホウコクショ</t>
    </rPh>
    <phoneticPr fontId="3"/>
  </si>
  <si>
    <t>３  消費税及び地方消費税に係る仕入控除税額等</t>
    <rPh sb="3" eb="6">
      <t>ショウヒゼイ</t>
    </rPh>
    <rPh sb="6" eb="7">
      <t>オヨ</t>
    </rPh>
    <rPh sb="8" eb="10">
      <t>チホウ</t>
    </rPh>
    <rPh sb="10" eb="13">
      <t>ショウヒゼイ</t>
    </rPh>
    <rPh sb="14" eb="15">
      <t>カカ</t>
    </rPh>
    <rPh sb="16" eb="18">
      <t>シイレ</t>
    </rPh>
    <rPh sb="18" eb="20">
      <t>コウジョ</t>
    </rPh>
    <rPh sb="20" eb="22">
      <t>ゼイガク</t>
    </rPh>
    <rPh sb="22" eb="23">
      <t>トウ</t>
    </rPh>
    <phoneticPr fontId="3"/>
  </si>
  <si>
    <t>補助金の額の確定額</t>
    <rPh sb="0" eb="3">
      <t>ホジョキン</t>
    </rPh>
    <rPh sb="4" eb="5">
      <t>ガク</t>
    </rPh>
    <rPh sb="6" eb="8">
      <t>カクテイ</t>
    </rPh>
    <rPh sb="8" eb="9">
      <t>ガク</t>
    </rPh>
    <phoneticPr fontId="3"/>
  </si>
  <si>
    <t>補助金の額の確定時の消費税等仕入控除税額(A)</t>
    <rPh sb="0" eb="3">
      <t>ホジョキン</t>
    </rPh>
    <rPh sb="4" eb="5">
      <t>ガク</t>
    </rPh>
    <rPh sb="6" eb="8">
      <t>カクテイ</t>
    </rPh>
    <rPh sb="8" eb="9">
      <t>ジ</t>
    </rPh>
    <rPh sb="10" eb="13">
      <t>ショウヒゼイ</t>
    </rPh>
    <rPh sb="13" eb="14">
      <t>トウ</t>
    </rPh>
    <rPh sb="14" eb="16">
      <t>シイレ</t>
    </rPh>
    <rPh sb="16" eb="18">
      <t>コウジョ</t>
    </rPh>
    <rPh sb="18" eb="20">
      <t>ゼイガク</t>
    </rPh>
    <phoneticPr fontId="3"/>
  </si>
  <si>
    <t>消費税等の確定に伴う補助金に係る消費税等仕入控除税額(B)</t>
    <rPh sb="0" eb="3">
      <t>ショウヒゼイ</t>
    </rPh>
    <rPh sb="3" eb="4">
      <t>トウ</t>
    </rPh>
    <rPh sb="5" eb="7">
      <t>カクテイ</t>
    </rPh>
    <rPh sb="8" eb="9">
      <t>トモナ</t>
    </rPh>
    <rPh sb="10" eb="13">
      <t>ホジョキン</t>
    </rPh>
    <rPh sb="14" eb="15">
      <t>カカ</t>
    </rPh>
    <rPh sb="16" eb="19">
      <t>ショウヒゼイ</t>
    </rPh>
    <rPh sb="19" eb="20">
      <t>トウ</t>
    </rPh>
    <rPh sb="20" eb="22">
      <t>シイレ</t>
    </rPh>
    <rPh sb="22" eb="24">
      <t>コウジョ</t>
    </rPh>
    <rPh sb="24" eb="26">
      <t>ゼイガク</t>
    </rPh>
    <phoneticPr fontId="3"/>
  </si>
  <si>
    <t>補助金返還相当額(B-A)</t>
    <rPh sb="0" eb="3">
      <t>ホジョキン</t>
    </rPh>
    <rPh sb="3" eb="5">
      <t>ヘンカン</t>
    </rPh>
    <rPh sb="5" eb="7">
      <t>ソウトウ</t>
    </rPh>
    <rPh sb="7" eb="8">
      <t>ガク</t>
    </rPh>
    <phoneticPr fontId="3"/>
  </si>
  <si>
    <t>４  添付書類</t>
    <rPh sb="3" eb="5">
      <t>テンプ</t>
    </rPh>
    <rPh sb="5" eb="7">
      <t>ショルイ</t>
    </rPh>
    <phoneticPr fontId="3"/>
  </si>
  <si>
    <t>□ 消費税等の申告書の写し</t>
    <rPh sb="2" eb="5">
      <t>ショウヒゼイ</t>
    </rPh>
    <rPh sb="5" eb="6">
      <t>トウ</t>
    </rPh>
    <rPh sb="7" eb="10">
      <t>シンコクショ</t>
    </rPh>
    <rPh sb="11" eb="12">
      <t>ウツ</t>
    </rPh>
    <phoneticPr fontId="3"/>
  </si>
  <si>
    <t>□ その他参考となる書類</t>
    <rPh sb="4" eb="5">
      <t>タ</t>
    </rPh>
    <rPh sb="5" eb="7">
      <t>サンコウ</t>
    </rPh>
    <rPh sb="10" eb="12">
      <t>ショルイ</t>
    </rPh>
    <phoneticPr fontId="3"/>
  </si>
  <si>
    <t>３  請求金額</t>
    <rPh sb="3" eb="5">
      <t>セイキュウ</t>
    </rPh>
    <rPh sb="5" eb="7">
      <t>キンガク</t>
    </rPh>
    <phoneticPr fontId="3"/>
  </si>
  <si>
    <t>請求金額</t>
    <rPh sb="0" eb="2">
      <t>セイキュウ</t>
    </rPh>
    <rPh sb="2" eb="4">
      <t>キンガク</t>
    </rPh>
    <phoneticPr fontId="3"/>
  </si>
  <si>
    <t>交付決定通知額 (A)</t>
    <rPh sb="0" eb="2">
      <t>コウフ</t>
    </rPh>
    <rPh sb="2" eb="4">
      <t>ケッテイ</t>
    </rPh>
    <rPh sb="4" eb="6">
      <t>ツウチ</t>
    </rPh>
    <rPh sb="6" eb="7">
      <t>ガク</t>
    </rPh>
    <phoneticPr fontId="3"/>
  </si>
  <si>
    <t>概算払受領済額 (B)</t>
    <rPh sb="0" eb="2">
      <t>ガイサン</t>
    </rPh>
    <rPh sb="2" eb="3">
      <t>バライ</t>
    </rPh>
    <rPh sb="3" eb="5">
      <t>ジュリョウ</t>
    </rPh>
    <rPh sb="5" eb="6">
      <t>ズミ</t>
    </rPh>
    <rPh sb="6" eb="7">
      <t>ガク</t>
    </rPh>
    <phoneticPr fontId="3"/>
  </si>
  <si>
    <t>今 回 請 求 額（C)</t>
    <rPh sb="0" eb="1">
      <t>イマ</t>
    </rPh>
    <rPh sb="2" eb="3">
      <t>カイ</t>
    </rPh>
    <rPh sb="4" eb="5">
      <t>ショウ</t>
    </rPh>
    <rPh sb="6" eb="7">
      <t>モトム</t>
    </rPh>
    <rPh sb="8" eb="9">
      <t>ガク</t>
    </rPh>
    <phoneticPr fontId="3"/>
  </si>
  <si>
    <t>残          額 (A-B-C)</t>
    <rPh sb="0" eb="1">
      <t>ザン</t>
    </rPh>
    <rPh sb="11" eb="12">
      <t>ガク</t>
    </rPh>
    <phoneticPr fontId="3"/>
  </si>
  <si>
    <t>円</t>
    <rPh sb="0" eb="1">
      <t>エン</t>
    </rPh>
    <phoneticPr fontId="3"/>
  </si>
  <si>
    <t>４  振込口座</t>
    <rPh sb="3" eb="5">
      <t>フリコミ</t>
    </rPh>
    <rPh sb="5" eb="7">
      <t>コウザ</t>
    </rPh>
    <phoneticPr fontId="3"/>
  </si>
  <si>
    <t>金融機関名</t>
    <rPh sb="0" eb="2">
      <t>キンユウ</t>
    </rPh>
    <rPh sb="2" eb="4">
      <t>キカン</t>
    </rPh>
    <rPh sb="4" eb="5">
      <t>メイ</t>
    </rPh>
    <phoneticPr fontId="3"/>
  </si>
  <si>
    <t>預金口座種別</t>
    <rPh sb="0" eb="2">
      <t>ヨキン</t>
    </rPh>
    <rPh sb="2" eb="4">
      <t>コウザ</t>
    </rPh>
    <rPh sb="4" eb="6">
      <t>シュベツ</t>
    </rPh>
    <phoneticPr fontId="3"/>
  </si>
  <si>
    <t>口座番号</t>
    <rPh sb="0" eb="2">
      <t>コウザ</t>
    </rPh>
    <rPh sb="2" eb="4">
      <t>バンゴウ</t>
    </rPh>
    <phoneticPr fontId="3"/>
  </si>
  <si>
    <t>フリガナ</t>
    <phoneticPr fontId="3"/>
  </si>
  <si>
    <t>口座名義</t>
    <rPh sb="0" eb="2">
      <t>コウザ</t>
    </rPh>
    <rPh sb="2" eb="4">
      <t>メイギ</t>
    </rPh>
    <phoneticPr fontId="3"/>
  </si>
  <si>
    <t>(銀行名)</t>
    <rPh sb="1" eb="4">
      <t>ギンコウメイ</t>
    </rPh>
    <phoneticPr fontId="3"/>
  </si>
  <si>
    <t>(支店名)</t>
    <rPh sb="1" eb="4">
      <t>シテンメイ</t>
    </rPh>
    <phoneticPr fontId="3"/>
  </si>
  <si>
    <t>普通・当座</t>
    <rPh sb="0" eb="2">
      <t>フツウ</t>
    </rPh>
    <rPh sb="3" eb="5">
      <t>トウザ</t>
    </rPh>
    <phoneticPr fontId="3"/>
  </si>
  <si>
    <t>補助金確定金額 (A)</t>
    <rPh sb="0" eb="3">
      <t>ホジョキン</t>
    </rPh>
    <rPh sb="3" eb="5">
      <t>カクテイ</t>
    </rPh>
    <rPh sb="5" eb="7">
      <t>キンガク</t>
    </rPh>
    <rPh sb="6" eb="7">
      <t>ガク</t>
    </rPh>
    <phoneticPr fontId="3"/>
  </si>
  <si>
    <t>概算払受領済額（B)</t>
    <rPh sb="0" eb="2">
      <t>ガイサン</t>
    </rPh>
    <rPh sb="2" eb="3">
      <t>バライ</t>
    </rPh>
    <rPh sb="3" eb="5">
      <t>ジュリョウ</t>
    </rPh>
    <rPh sb="5" eb="6">
      <t>ズミ</t>
    </rPh>
    <rPh sb="6" eb="7">
      <t>ガク</t>
    </rPh>
    <phoneticPr fontId="3"/>
  </si>
  <si>
    <t>今 回 請 求 額 (A-B)</t>
    <rPh sb="0" eb="1">
      <t>イマ</t>
    </rPh>
    <rPh sb="2" eb="3">
      <t>カイ</t>
    </rPh>
    <rPh sb="4" eb="5">
      <t>ショウ</t>
    </rPh>
    <rPh sb="6" eb="7">
      <t>モトム</t>
    </rPh>
    <rPh sb="8" eb="9">
      <t>ガク</t>
    </rPh>
    <phoneticPr fontId="3"/>
  </si>
  <si>
    <t>財産名・規格 等</t>
    <rPh sb="0" eb="2">
      <t>ザイサン</t>
    </rPh>
    <rPh sb="2" eb="3">
      <t>メイ</t>
    </rPh>
    <rPh sb="4" eb="6">
      <t>キカク</t>
    </rPh>
    <rPh sb="7" eb="8">
      <t>トウ</t>
    </rPh>
    <phoneticPr fontId="3"/>
  </si>
  <si>
    <t>取得年月日</t>
    <rPh sb="0" eb="2">
      <t>シュトク</t>
    </rPh>
    <rPh sb="2" eb="5">
      <t>ネンガッピ</t>
    </rPh>
    <phoneticPr fontId="3"/>
  </si>
  <si>
    <t>数量</t>
    <rPh sb="0" eb="2">
      <t>スウリョウ</t>
    </rPh>
    <phoneticPr fontId="3"/>
  </si>
  <si>
    <t>保管場所</t>
    <rPh sb="0" eb="2">
      <t>ホカン</t>
    </rPh>
    <rPh sb="2" eb="4">
      <t>バショ</t>
    </rPh>
    <phoneticPr fontId="3"/>
  </si>
  <si>
    <t>備考</t>
    <rPh sb="0" eb="2">
      <t>ビコウ</t>
    </rPh>
    <phoneticPr fontId="3"/>
  </si>
  <si>
    <t>単価(円)</t>
    <rPh sb="0" eb="2">
      <t>タンカ</t>
    </rPh>
    <rPh sb="3" eb="4">
      <t>エン</t>
    </rPh>
    <phoneticPr fontId="3"/>
  </si>
  <si>
    <t>金額(円)</t>
    <rPh sb="0" eb="2">
      <t>キンガク</t>
    </rPh>
    <rPh sb="3" eb="4">
      <t>エン</t>
    </rPh>
    <phoneticPr fontId="3"/>
  </si>
  <si>
    <t>※2 財産の区分は、構築物、機械器具、その他に区分してください。</t>
    <rPh sb="3" eb="5">
      <t>ザイサン</t>
    </rPh>
    <rPh sb="6" eb="8">
      <t>クブン</t>
    </rPh>
    <rPh sb="10" eb="13">
      <t>コウチクブツ</t>
    </rPh>
    <rPh sb="14" eb="16">
      <t>キカイ</t>
    </rPh>
    <rPh sb="16" eb="18">
      <t>キグ</t>
    </rPh>
    <rPh sb="21" eb="22">
      <t>タ</t>
    </rPh>
    <rPh sb="23" eb="25">
      <t>クブン</t>
    </rPh>
    <phoneticPr fontId="3"/>
  </si>
  <si>
    <t>４  処分する財産</t>
    <rPh sb="3" eb="5">
      <t>ショブン</t>
    </rPh>
    <rPh sb="7" eb="9">
      <t>ザイサン</t>
    </rPh>
    <phoneticPr fontId="3"/>
  </si>
  <si>
    <t>※必要に応じて別紙又は関係資料を添付し、分かりやすく記入してください。</t>
    <rPh sb="1" eb="3">
      <t>ヒツヨウ</t>
    </rPh>
    <rPh sb="4" eb="5">
      <t>オウ</t>
    </rPh>
    <rPh sb="7" eb="9">
      <t>ベッシ</t>
    </rPh>
    <rPh sb="9" eb="10">
      <t>マタ</t>
    </rPh>
    <rPh sb="11" eb="13">
      <t>カンケイ</t>
    </rPh>
    <rPh sb="13" eb="15">
      <t>シリョウ</t>
    </rPh>
    <rPh sb="16" eb="18">
      <t>テンプ</t>
    </rPh>
    <rPh sb="20" eb="21">
      <t>ワ</t>
    </rPh>
    <rPh sb="26" eb="28">
      <t>キニュウ</t>
    </rPh>
    <phoneticPr fontId="3"/>
  </si>
  <si>
    <r>
      <t>区分</t>
    </r>
    <r>
      <rPr>
        <vertAlign val="superscript"/>
        <sz val="10"/>
        <color theme="1"/>
        <rFont val="ＭＳ ゴシック"/>
        <family val="3"/>
        <charset val="128"/>
      </rPr>
      <t>※2</t>
    </r>
    <rPh sb="0" eb="2">
      <t>クブン</t>
    </rPh>
    <phoneticPr fontId="3"/>
  </si>
  <si>
    <r>
      <t>補助対象経費</t>
    </r>
    <r>
      <rPr>
        <vertAlign val="superscript"/>
        <sz val="10"/>
        <color theme="1"/>
        <rFont val="ＭＳ ゴシック"/>
        <family val="3"/>
        <charset val="128"/>
      </rPr>
      <t>※</t>
    </r>
    <rPh sb="0" eb="2">
      <t>ホジョ</t>
    </rPh>
    <rPh sb="2" eb="4">
      <t>タイショウ</t>
    </rPh>
    <rPh sb="4" eb="6">
      <t>ケイヒ</t>
    </rPh>
    <phoneticPr fontId="3"/>
  </si>
  <si>
    <t xml:space="preserve">  観光産業イノベーション創出事業補助金に係る補助事業について、下記のとおり消費税及び地方消費税の額が確定しましたので、観光産業イノベーション創出促進事業補助金交付要綱第13条の規定により報告します。</t>
    <rPh sb="2" eb="4">
      <t>カンコウ</t>
    </rPh>
    <rPh sb="4" eb="6">
      <t>サンギョウ</t>
    </rPh>
    <rPh sb="13" eb="15">
      <t>ソウシュツ</t>
    </rPh>
    <rPh sb="15" eb="17">
      <t>ジギョウ</t>
    </rPh>
    <rPh sb="17" eb="20">
      <t>ホジョキン</t>
    </rPh>
    <rPh sb="21" eb="22">
      <t>カカ</t>
    </rPh>
    <rPh sb="23" eb="25">
      <t>ホジョ</t>
    </rPh>
    <rPh sb="25" eb="27">
      <t>ジギョウ</t>
    </rPh>
    <rPh sb="32" eb="34">
      <t>カキ</t>
    </rPh>
    <rPh sb="38" eb="41">
      <t>ショウヒゼイ</t>
    </rPh>
    <rPh sb="41" eb="42">
      <t>オヨ</t>
    </rPh>
    <rPh sb="43" eb="45">
      <t>チホウ</t>
    </rPh>
    <rPh sb="45" eb="48">
      <t>ショウヒゼイ</t>
    </rPh>
    <rPh sb="49" eb="50">
      <t>ガク</t>
    </rPh>
    <rPh sb="51" eb="53">
      <t>カクテイ</t>
    </rPh>
    <rPh sb="60" eb="62">
      <t>カンコウ</t>
    </rPh>
    <rPh sb="62" eb="64">
      <t>サンギョウ</t>
    </rPh>
    <rPh sb="71" eb="75">
      <t>ソウシュツソクシン</t>
    </rPh>
    <rPh sb="75" eb="77">
      <t>ジギョウ</t>
    </rPh>
    <rPh sb="77" eb="80">
      <t>ホジョキン</t>
    </rPh>
    <rPh sb="80" eb="82">
      <t>コウフ</t>
    </rPh>
    <rPh sb="82" eb="84">
      <t>ヨウコウ</t>
    </rPh>
    <rPh sb="84" eb="85">
      <t>ダイ</t>
    </rPh>
    <rPh sb="87" eb="88">
      <t>ジョウ</t>
    </rPh>
    <rPh sb="89" eb="91">
      <t>キテイ</t>
    </rPh>
    <rPh sb="94" eb="96">
      <t>ホウコク</t>
    </rPh>
    <phoneticPr fontId="3"/>
  </si>
  <si>
    <t>※1 この台帳に記載対象となる取得財産等は、取得価格又は効果の増加価格が50万円以上の財産です。</t>
    <rPh sb="5" eb="7">
      <t>ダイチョウ</t>
    </rPh>
    <rPh sb="8" eb="10">
      <t>キサイ</t>
    </rPh>
    <rPh sb="10" eb="12">
      <t>タイショウ</t>
    </rPh>
    <rPh sb="15" eb="17">
      <t>シュトク</t>
    </rPh>
    <rPh sb="17" eb="19">
      <t>ザイサン</t>
    </rPh>
    <rPh sb="19" eb="20">
      <t>トウ</t>
    </rPh>
    <rPh sb="22" eb="24">
      <t>シュトク</t>
    </rPh>
    <rPh sb="24" eb="26">
      <t>カカク</t>
    </rPh>
    <rPh sb="26" eb="27">
      <t>マタ</t>
    </rPh>
    <rPh sb="28" eb="30">
      <t>コウカ</t>
    </rPh>
    <rPh sb="31" eb="33">
      <t>ゾウカ</t>
    </rPh>
    <rPh sb="33" eb="35">
      <t>カカク</t>
    </rPh>
    <rPh sb="38" eb="42">
      <t>マンエンイジョウ</t>
    </rPh>
    <rPh sb="43" eb="45">
      <t>ザイサン</t>
    </rPh>
    <phoneticPr fontId="3"/>
  </si>
  <si>
    <t>金 額（税込）</t>
    <rPh sb="0" eb="1">
      <t>キン</t>
    </rPh>
    <rPh sb="2" eb="3">
      <t>ガク</t>
    </rPh>
    <rPh sb="4" eb="6">
      <t>ゼイコ</t>
    </rPh>
    <phoneticPr fontId="3"/>
  </si>
  <si>
    <t>※必要に応じて別紙又は関係資料を添付し、写真を貼り付ける等分かりやすく記入してください。</t>
    <rPh sb="1" eb="3">
      <t>ヒツヨウ</t>
    </rPh>
    <rPh sb="4" eb="5">
      <t>オウ</t>
    </rPh>
    <rPh sb="7" eb="9">
      <t>ベッシ</t>
    </rPh>
    <rPh sb="9" eb="10">
      <t>マタ</t>
    </rPh>
    <rPh sb="11" eb="13">
      <t>カンケイ</t>
    </rPh>
    <rPh sb="13" eb="15">
      <t>シリョウ</t>
    </rPh>
    <rPh sb="16" eb="18">
      <t>テンプ</t>
    </rPh>
    <rPh sb="20" eb="22">
      <t>シャシン</t>
    </rPh>
    <rPh sb="23" eb="24">
      <t>ハ</t>
    </rPh>
    <rPh sb="25" eb="26">
      <t>ツ</t>
    </rPh>
    <rPh sb="28" eb="29">
      <t>ナド</t>
    </rPh>
    <rPh sb="29" eb="30">
      <t>ワ</t>
    </rPh>
    <rPh sb="35" eb="37">
      <t>キニュウ</t>
    </rPh>
    <phoneticPr fontId="3"/>
  </si>
  <si>
    <r>
      <t>金額(税込)</t>
    </r>
    <r>
      <rPr>
        <vertAlign val="superscript"/>
        <sz val="10"/>
        <color theme="1"/>
        <rFont val="ＭＳ ゴシック"/>
        <family val="3"/>
        <charset val="128"/>
      </rPr>
      <t>※2</t>
    </r>
    <rPh sb="0" eb="1">
      <t>キン</t>
    </rPh>
    <rPh sb="1" eb="2">
      <t>ガク</t>
    </rPh>
    <rPh sb="3" eb="5">
      <t>ゼイコ</t>
    </rPh>
    <phoneticPr fontId="3"/>
  </si>
  <si>
    <r>
      <rPr>
        <sz val="9"/>
        <color theme="1"/>
        <rFont val="ＭＳ ゴシック"/>
        <family val="3"/>
        <charset val="128"/>
      </rPr>
      <t>※3 補助対象経費について</t>
    </r>
    <r>
      <rPr>
        <sz val="10"/>
        <color theme="1"/>
        <rFont val="ＭＳ 明朝"/>
        <family val="2"/>
        <charset val="128"/>
      </rPr>
      <t xml:space="preserve">
  消費税等を除いた補助対象経費の金額としてください。</t>
    </r>
    <rPh sb="19" eb="20">
      <t>トウ</t>
    </rPh>
    <rPh sb="24" eb="30">
      <t>ホジョタイショウケイヒ</t>
    </rPh>
    <phoneticPr fontId="3"/>
  </si>
  <si>
    <t>５  添付書類</t>
    <rPh sb="3" eb="5">
      <t>テンプ</t>
    </rPh>
    <rPh sb="5" eb="7">
      <t>ショルイ</t>
    </rPh>
    <phoneticPr fontId="3"/>
  </si>
  <si>
    <t>□ 参画事業者の事業実施場所位置図</t>
    <rPh sb="2" eb="4">
      <t>サンカク</t>
    </rPh>
    <rPh sb="4" eb="6">
      <t>ジギョウ</t>
    </rPh>
    <rPh sb="6" eb="7">
      <t>シャ</t>
    </rPh>
    <rPh sb="8" eb="10">
      <t>ジギョウ</t>
    </rPh>
    <rPh sb="10" eb="12">
      <t>ジッシ</t>
    </rPh>
    <rPh sb="12" eb="14">
      <t>バショ</t>
    </rPh>
    <rPh sb="14" eb="16">
      <t>イチ</t>
    </rPh>
    <rPh sb="16" eb="17">
      <t>ズ</t>
    </rPh>
    <phoneticPr fontId="3"/>
  </si>
  <si>
    <t xml:space="preserve">   (一枚の地図上に参画事業者が事業を実施する場所を記入してください。)</t>
    <rPh sb="4" eb="6">
      <t>イチマイ</t>
    </rPh>
    <rPh sb="7" eb="10">
      <t>チズジョウ</t>
    </rPh>
    <rPh sb="11" eb="16">
      <t>サンカクジギョウシャ</t>
    </rPh>
    <rPh sb="17" eb="19">
      <t>ジギョウ</t>
    </rPh>
    <rPh sb="20" eb="22">
      <t>ジッシ</t>
    </rPh>
    <rPh sb="24" eb="26">
      <t>バショ</t>
    </rPh>
    <rPh sb="27" eb="29">
      <t>キニュウ</t>
    </rPh>
    <phoneticPr fontId="3"/>
  </si>
  <si>
    <t>時期</t>
    <rPh sb="0" eb="2">
      <t>ジキ</t>
    </rPh>
    <phoneticPr fontId="3"/>
  </si>
  <si>
    <t>観光消費増加額</t>
    <rPh sb="0" eb="4">
      <t>カンコウショウヒ</t>
    </rPh>
    <rPh sb="4" eb="7">
      <t>ゾウカガク</t>
    </rPh>
    <phoneticPr fontId="3"/>
  </si>
  <si>
    <t>算出根基</t>
    <rPh sb="0" eb="4">
      <t>サンシュツコンキ</t>
    </rPh>
    <phoneticPr fontId="3"/>
  </si>
  <si>
    <t>この事業の実施により見込まれる観光消費の増加額を記入してください。</t>
    <rPh sb="2" eb="4">
      <t>ジギョウ</t>
    </rPh>
    <rPh sb="5" eb="7">
      <t>ジッシ</t>
    </rPh>
    <rPh sb="10" eb="12">
      <t>ミコ</t>
    </rPh>
    <rPh sb="15" eb="17">
      <t>カンコウ</t>
    </rPh>
    <rPh sb="17" eb="19">
      <t>ショウヒ</t>
    </rPh>
    <rPh sb="20" eb="22">
      <t>ゾウカ</t>
    </rPh>
    <rPh sb="22" eb="23">
      <t>ガク</t>
    </rPh>
    <rPh sb="24" eb="26">
      <t>キニュウ</t>
    </rPh>
    <phoneticPr fontId="3"/>
  </si>
  <si>
    <t>※ 消費税等の補助対象外経費を除いた金額を記入してください。</t>
    <rPh sb="5" eb="6">
      <t>トウ</t>
    </rPh>
    <rPh sb="7" eb="14">
      <t>ホジョタイショウガイケイヒ</t>
    </rPh>
    <rPh sb="21" eb="23">
      <t>キニュウ</t>
    </rPh>
    <phoneticPr fontId="3"/>
  </si>
  <si>
    <r>
      <rPr>
        <sz val="9"/>
        <color theme="1"/>
        <rFont val="ＭＳ ゴシック"/>
        <family val="3"/>
        <charset val="128"/>
      </rPr>
      <t>※3 補助対象経費について</t>
    </r>
    <r>
      <rPr>
        <sz val="10"/>
        <color theme="1"/>
        <rFont val="ＭＳ 明朝"/>
        <family val="2"/>
        <charset val="128"/>
      </rPr>
      <t xml:space="preserve">
  消費税等の補助対象外経費を除いた金額を記入してください。</t>
    </r>
    <phoneticPr fontId="3"/>
  </si>
  <si>
    <t>２  取組計画の内容</t>
    <rPh sb="3" eb="5">
      <t>トリクミ</t>
    </rPh>
    <rPh sb="5" eb="7">
      <t>ケイカク</t>
    </rPh>
    <rPh sb="8" eb="10">
      <t>ナイヨウ</t>
    </rPh>
    <phoneticPr fontId="3"/>
  </si>
  <si>
    <t>４  事業の実施場所</t>
    <rPh sb="3" eb="5">
      <t>ジギョウ</t>
    </rPh>
    <rPh sb="6" eb="8">
      <t>ジッシ</t>
    </rPh>
    <rPh sb="8" eb="10">
      <t>バショ</t>
    </rPh>
    <phoneticPr fontId="3"/>
  </si>
  <si>
    <t>５  事業実施スケジュール</t>
    <rPh sb="3" eb="5">
      <t>ジギョウ</t>
    </rPh>
    <rPh sb="5" eb="7">
      <t>ジッシ</t>
    </rPh>
    <phoneticPr fontId="3"/>
  </si>
  <si>
    <t>６  事業経費</t>
    <rPh sb="3" eb="5">
      <t>ジギョウ</t>
    </rPh>
    <rPh sb="5" eb="7">
      <t>ケイヒ</t>
    </rPh>
    <phoneticPr fontId="3"/>
  </si>
  <si>
    <t>７  自己資金等の内容</t>
    <rPh sb="3" eb="8">
      <t>ジコシキントウ</t>
    </rPh>
    <rPh sb="9" eb="11">
      <t>ナイヨウ</t>
    </rPh>
    <phoneticPr fontId="3"/>
  </si>
  <si>
    <t>８  観光消費の増加見込</t>
    <rPh sb="3" eb="5">
      <t>カンコウ</t>
    </rPh>
    <rPh sb="5" eb="7">
      <t>ショウヒ</t>
    </rPh>
    <rPh sb="8" eb="10">
      <t>ゾウカ</t>
    </rPh>
    <rPh sb="10" eb="12">
      <t>ミコミ</t>
    </rPh>
    <phoneticPr fontId="3"/>
  </si>
  <si>
    <t>２  変更の内容</t>
    <rPh sb="3" eb="5">
      <t>ヘンコウ</t>
    </rPh>
    <rPh sb="6" eb="8">
      <t>ナイヨウ</t>
    </rPh>
    <phoneticPr fontId="3"/>
  </si>
  <si>
    <t>３  添付書類</t>
    <rPh sb="3" eb="5">
      <t>テンプ</t>
    </rPh>
    <rPh sb="5" eb="7">
      <t>ショルイ</t>
    </rPh>
    <phoneticPr fontId="3"/>
  </si>
  <si>
    <t>□ 変更後の取組計画認定申請書(様式第1号)</t>
    <rPh sb="2" eb="4">
      <t>ヘンコウ</t>
    </rPh>
    <rPh sb="4" eb="5">
      <t>ゴ</t>
    </rPh>
    <rPh sb="6" eb="8">
      <t>トリクミ</t>
    </rPh>
    <rPh sb="8" eb="10">
      <t>ケイカク</t>
    </rPh>
    <rPh sb="10" eb="12">
      <t>ニンテイ</t>
    </rPh>
    <rPh sb="12" eb="15">
      <t>シンセイショ</t>
    </rPh>
    <rPh sb="16" eb="18">
      <t>ヨウシキ</t>
    </rPh>
    <rPh sb="18" eb="19">
      <t>ダイ</t>
    </rPh>
    <rPh sb="20" eb="21">
      <t>ゴウ</t>
    </rPh>
    <phoneticPr fontId="3"/>
  </si>
  <si>
    <t>宿泊客増加に向けた観光地魅力創出取組計画認定申請書</t>
    <rPh sb="0" eb="3">
      <t>シュクハクキャク</t>
    </rPh>
    <rPh sb="3" eb="5">
      <t>ゾウカ</t>
    </rPh>
    <rPh sb="6" eb="7">
      <t>ム</t>
    </rPh>
    <rPh sb="9" eb="12">
      <t>カンコウチ</t>
    </rPh>
    <rPh sb="12" eb="14">
      <t>ミリョク</t>
    </rPh>
    <rPh sb="14" eb="16">
      <t>ソウシュツ</t>
    </rPh>
    <rPh sb="16" eb="18">
      <t>トリクミ</t>
    </rPh>
    <rPh sb="18" eb="20">
      <t>ケイカク</t>
    </rPh>
    <rPh sb="20" eb="22">
      <t>ニンテイ</t>
    </rPh>
    <rPh sb="22" eb="25">
      <t>シンセイショ</t>
    </rPh>
    <phoneticPr fontId="3"/>
  </si>
  <si>
    <t xml:space="preserve"> 宿泊客増加に向けた観光地魅力創出促進事業補助金交付要綱第7条第2項の規定により、下記のとおり取組計画の変更認定を申請します。</t>
    <rPh sb="21" eb="24">
      <t>ホジョキン</t>
    </rPh>
    <rPh sb="24" eb="26">
      <t>コウフ</t>
    </rPh>
    <rPh sb="26" eb="28">
      <t>ヨウコウ</t>
    </rPh>
    <rPh sb="28" eb="29">
      <t>ダイ</t>
    </rPh>
    <rPh sb="30" eb="31">
      <t>ジョウ</t>
    </rPh>
    <rPh sb="31" eb="32">
      <t>ダイ</t>
    </rPh>
    <rPh sb="33" eb="34">
      <t>コウ</t>
    </rPh>
    <rPh sb="35" eb="37">
      <t>キテイ</t>
    </rPh>
    <rPh sb="41" eb="43">
      <t>カキ</t>
    </rPh>
    <rPh sb="47" eb="49">
      <t>トリクミ</t>
    </rPh>
    <rPh sb="49" eb="51">
      <t>ケイカク</t>
    </rPh>
    <rPh sb="52" eb="54">
      <t>ヘンコウ</t>
    </rPh>
    <rPh sb="54" eb="56">
      <t>ニンテイ</t>
    </rPh>
    <rPh sb="57" eb="59">
      <t>シンセイ</t>
    </rPh>
    <phoneticPr fontId="3"/>
  </si>
  <si>
    <t>　宿泊客増加に向けた観光地魅力創出促進事業補助金交付要綱第5条の規定により、下記のとおり取組計画の認定を申請します。</t>
    <rPh sb="21" eb="24">
      <t>ホジョキン</t>
    </rPh>
    <rPh sb="24" eb="26">
      <t>コウフ</t>
    </rPh>
    <rPh sb="26" eb="28">
      <t>ヨウコウ</t>
    </rPh>
    <rPh sb="28" eb="29">
      <t>ダイ</t>
    </rPh>
    <rPh sb="30" eb="31">
      <t>ジョウ</t>
    </rPh>
    <rPh sb="32" eb="34">
      <t>キテイ</t>
    </rPh>
    <rPh sb="38" eb="40">
      <t>カキ</t>
    </rPh>
    <rPh sb="44" eb="46">
      <t>トリクミ</t>
    </rPh>
    <rPh sb="46" eb="48">
      <t>ケイカク</t>
    </rPh>
    <rPh sb="49" eb="51">
      <t>ニンテイ</t>
    </rPh>
    <rPh sb="52" eb="54">
      <t>シンセイ</t>
    </rPh>
    <phoneticPr fontId="3"/>
  </si>
  <si>
    <t>宿泊客増加に向けた観光地魅力創出取組計画変更認定申請書</t>
    <rPh sb="16" eb="18">
      <t>トリクミ</t>
    </rPh>
    <rPh sb="18" eb="20">
      <t>ケイカク</t>
    </rPh>
    <rPh sb="20" eb="22">
      <t>ヘンコウ</t>
    </rPh>
    <rPh sb="22" eb="24">
      <t>ニンテイ</t>
    </rPh>
    <rPh sb="24" eb="27">
      <t>シンセイショ</t>
    </rPh>
    <phoneticPr fontId="3"/>
  </si>
  <si>
    <t>宿泊客増加に向けた観光地魅力創出促進事業補助金交付申請書</t>
    <rPh sb="16" eb="18">
      <t>ソクシン</t>
    </rPh>
    <rPh sb="18" eb="20">
      <t>ジギョウ</t>
    </rPh>
    <rPh sb="20" eb="23">
      <t>ホジョキン</t>
    </rPh>
    <rPh sb="23" eb="25">
      <t>コウフ</t>
    </rPh>
    <rPh sb="25" eb="28">
      <t>シンセイショ</t>
    </rPh>
    <phoneticPr fontId="3"/>
  </si>
  <si>
    <t>宿泊客増加に向けた観光地魅力創出促進事業補助金
に係る補助事業の中止(廃止)承認申請書</t>
    <rPh sb="18" eb="20">
      <t>ジギョウ</t>
    </rPh>
    <rPh sb="20" eb="23">
      <t>ホジョキン</t>
    </rPh>
    <rPh sb="25" eb="26">
      <t>カカ</t>
    </rPh>
    <rPh sb="27" eb="29">
      <t>ホジョ</t>
    </rPh>
    <rPh sb="29" eb="31">
      <t>ジギョウ</t>
    </rPh>
    <rPh sb="32" eb="34">
      <t>チュウシ</t>
    </rPh>
    <rPh sb="35" eb="37">
      <t>ハイシ</t>
    </rPh>
    <rPh sb="38" eb="40">
      <t>ショウニン</t>
    </rPh>
    <rPh sb="40" eb="43">
      <t>シンセイショ</t>
    </rPh>
    <phoneticPr fontId="3"/>
  </si>
  <si>
    <t>宿泊客増加に向けた観光地魅力創出促進事業補助金
に係る補助事業遂行状況報告書</t>
    <rPh sb="18" eb="20">
      <t>ジギョウ</t>
    </rPh>
    <rPh sb="20" eb="23">
      <t>ホジョキン</t>
    </rPh>
    <rPh sb="25" eb="26">
      <t>カカ</t>
    </rPh>
    <rPh sb="27" eb="29">
      <t>ホジョ</t>
    </rPh>
    <rPh sb="29" eb="31">
      <t>ジギョウ</t>
    </rPh>
    <rPh sb="31" eb="33">
      <t>スイコウ</t>
    </rPh>
    <rPh sb="33" eb="35">
      <t>ジョウキョウ</t>
    </rPh>
    <rPh sb="35" eb="38">
      <t>ホウコクショ</t>
    </rPh>
    <phoneticPr fontId="3"/>
  </si>
  <si>
    <t>宿泊客増加に向けた観光地魅力創出促進事業補助金
に係る補助事業実績報告書</t>
    <rPh sb="18" eb="20">
      <t>ジギョウ</t>
    </rPh>
    <rPh sb="20" eb="23">
      <t>ホジョキン</t>
    </rPh>
    <rPh sb="25" eb="26">
      <t>カカ</t>
    </rPh>
    <rPh sb="27" eb="29">
      <t>ホジョ</t>
    </rPh>
    <rPh sb="29" eb="31">
      <t>ジギョウ</t>
    </rPh>
    <rPh sb="31" eb="33">
      <t>ジッセキ</t>
    </rPh>
    <rPh sb="33" eb="36">
      <t>ホウコクショ</t>
    </rPh>
    <phoneticPr fontId="3"/>
  </si>
  <si>
    <t>宿泊客増加に向けた観光地魅力創出促進事業補助金概算払請求書</t>
    <rPh sb="18" eb="20">
      <t>ジギョウ</t>
    </rPh>
    <rPh sb="20" eb="23">
      <t>ホジョキン</t>
    </rPh>
    <rPh sb="23" eb="25">
      <t>ガイサン</t>
    </rPh>
    <rPh sb="25" eb="26">
      <t>バライ</t>
    </rPh>
    <rPh sb="26" eb="29">
      <t>セイキュウショ</t>
    </rPh>
    <phoneticPr fontId="3"/>
  </si>
  <si>
    <t>宿泊客増加に向けた観光地魅力創出促進事業補助金精算払請求書</t>
    <rPh sb="18" eb="20">
      <t>ジギョウ</t>
    </rPh>
    <rPh sb="20" eb="23">
      <t>ホジョキン</t>
    </rPh>
    <rPh sb="23" eb="25">
      <t>セイサン</t>
    </rPh>
    <rPh sb="25" eb="26">
      <t>バライ</t>
    </rPh>
    <rPh sb="26" eb="29">
      <t>セイキュウショ</t>
    </rPh>
    <phoneticPr fontId="3"/>
  </si>
  <si>
    <t>　宿泊客増加に向けた観光地魅力創出促進事業補助金交付要綱第5条の規定により、下記のとおり補助金の交付を申請します。</t>
    <rPh sb="21" eb="24">
      <t>ホジョキン</t>
    </rPh>
    <rPh sb="24" eb="26">
      <t>コウフ</t>
    </rPh>
    <rPh sb="26" eb="28">
      <t>ヨウコウ</t>
    </rPh>
    <rPh sb="28" eb="29">
      <t>ダイ</t>
    </rPh>
    <rPh sb="30" eb="31">
      <t>ジョウ</t>
    </rPh>
    <rPh sb="32" eb="34">
      <t>キテイ</t>
    </rPh>
    <rPh sb="38" eb="40">
      <t>カキ</t>
    </rPh>
    <rPh sb="44" eb="47">
      <t>ホジョキン</t>
    </rPh>
    <rPh sb="48" eb="50">
      <t>コウフ</t>
    </rPh>
    <rPh sb="51" eb="53">
      <t>シンセイ</t>
    </rPh>
    <phoneticPr fontId="3"/>
  </si>
  <si>
    <t>宿泊客増加に向けた観光地魅力創出促進事業補助金
に係る補助事業の内容(経費の配分)の変更承認申請書</t>
    <rPh sb="18" eb="20">
      <t>ジギョウ</t>
    </rPh>
    <rPh sb="20" eb="23">
      <t>ホジョキン</t>
    </rPh>
    <rPh sb="25" eb="26">
      <t>カカ</t>
    </rPh>
    <rPh sb="27" eb="29">
      <t>ホジョ</t>
    </rPh>
    <rPh sb="29" eb="31">
      <t>ジギョウ</t>
    </rPh>
    <rPh sb="32" eb="34">
      <t>ナイヨウ</t>
    </rPh>
    <rPh sb="35" eb="37">
      <t>ケイヒ</t>
    </rPh>
    <rPh sb="38" eb="40">
      <t>ハイブン</t>
    </rPh>
    <rPh sb="42" eb="44">
      <t>ヘンコウ</t>
    </rPh>
    <rPh sb="44" eb="46">
      <t>ショウニン</t>
    </rPh>
    <rPh sb="46" eb="49">
      <t>シンセイショ</t>
    </rPh>
    <phoneticPr fontId="3"/>
  </si>
  <si>
    <t>　宿泊客増加に向けた観光地魅力創出事業補助金に係る補助事業について、下記のとおり補助事業の内容(経費の配分)を変更したいので、宿泊客増加に向けた観光地魅力創出促進事業補助金交付要綱第7条第1項の規定により承認を申請します。</t>
    <rPh sb="34" eb="36">
      <t>カキ</t>
    </rPh>
    <rPh sb="42" eb="44">
      <t>ジギョウ</t>
    </rPh>
    <rPh sb="55" eb="57">
      <t>ヘンコウ</t>
    </rPh>
    <rPh sb="81" eb="83">
      <t>ジギョウ</t>
    </rPh>
    <rPh sb="83" eb="86">
      <t>ホジョキン</t>
    </rPh>
    <rPh sb="86" eb="88">
      <t>コウフ</t>
    </rPh>
    <rPh sb="88" eb="90">
      <t>ヨウコウ</t>
    </rPh>
    <rPh sb="90" eb="91">
      <t>ダイ</t>
    </rPh>
    <rPh sb="92" eb="93">
      <t>ジョウ</t>
    </rPh>
    <rPh sb="93" eb="94">
      <t>ダイ</t>
    </rPh>
    <rPh sb="95" eb="96">
      <t>コウ</t>
    </rPh>
    <rPh sb="97" eb="99">
      <t>キテイ</t>
    </rPh>
    <rPh sb="102" eb="104">
      <t>ショウニン</t>
    </rPh>
    <rPh sb="105" eb="107">
      <t>シンセイ</t>
    </rPh>
    <phoneticPr fontId="3"/>
  </si>
  <si>
    <t>　宿泊客増加に向けた観光地魅力創出事業補助金に係る補助事業について、下記のとおり補助事業を中止(廃止)したいので、宿泊客増加に向けた観光地魅力創出促進事業補助金交付要綱第8条第1項の規定により承認を申請します。</t>
    <rPh sb="17" eb="19">
      <t>ジギョウ</t>
    </rPh>
    <rPh sb="19" eb="22">
      <t>ホジョキン</t>
    </rPh>
    <rPh sb="23" eb="24">
      <t>カカ</t>
    </rPh>
    <rPh sb="25" eb="27">
      <t>ホジョ</t>
    </rPh>
    <rPh sb="27" eb="29">
      <t>ジギョウ</t>
    </rPh>
    <rPh sb="34" eb="36">
      <t>カキ</t>
    </rPh>
    <rPh sb="40" eb="42">
      <t>ホジョ</t>
    </rPh>
    <rPh sb="42" eb="44">
      <t>ジギョウ</t>
    </rPh>
    <rPh sb="45" eb="47">
      <t>チュウシ</t>
    </rPh>
    <rPh sb="48" eb="50">
      <t>ハイシ</t>
    </rPh>
    <rPh sb="75" eb="77">
      <t>ジギョウ</t>
    </rPh>
    <rPh sb="77" eb="80">
      <t>ホジョキン</t>
    </rPh>
    <rPh sb="80" eb="82">
      <t>コウフ</t>
    </rPh>
    <rPh sb="82" eb="84">
      <t>ヨウコウ</t>
    </rPh>
    <rPh sb="84" eb="85">
      <t>ダイ</t>
    </rPh>
    <rPh sb="86" eb="87">
      <t>ジョウ</t>
    </rPh>
    <rPh sb="87" eb="88">
      <t>ダイ</t>
    </rPh>
    <rPh sb="89" eb="90">
      <t>コウ</t>
    </rPh>
    <rPh sb="91" eb="93">
      <t>キテイ</t>
    </rPh>
    <rPh sb="96" eb="98">
      <t>ショウニン</t>
    </rPh>
    <rPh sb="99" eb="101">
      <t>シンセイ</t>
    </rPh>
    <phoneticPr fontId="3"/>
  </si>
  <si>
    <t>　宿泊客増加に向けた観光地魅力創出促進事業補助金交付要綱第9条の規定により指示のあった宿泊客増加に向けた観光地魅力創出事業補助金に係る補助事業の遂行状況について、下記のとおり報告します。</t>
    <rPh sb="37" eb="39">
      <t>シジ</t>
    </rPh>
    <rPh sb="59" eb="61">
      <t>ジギョウ</t>
    </rPh>
    <rPh sb="61" eb="64">
      <t>ホジョキン</t>
    </rPh>
    <rPh sb="65" eb="66">
      <t>カカ</t>
    </rPh>
    <rPh sb="67" eb="69">
      <t>ホジョ</t>
    </rPh>
    <rPh sb="69" eb="71">
      <t>ジギョウ</t>
    </rPh>
    <rPh sb="72" eb="74">
      <t>スイコウ</t>
    </rPh>
    <rPh sb="74" eb="76">
      <t>ジョウキョウ</t>
    </rPh>
    <rPh sb="81" eb="83">
      <t>カキ</t>
    </rPh>
    <rPh sb="87" eb="89">
      <t>ホウコク</t>
    </rPh>
    <phoneticPr fontId="3"/>
  </si>
  <si>
    <t>　宿泊客増加に向けた観光地魅力創出事業補助金に係る補助事業について、下記のとおり完了しましたので、宿泊客増加に向けた観光地魅力創出促進事業補助金交付要綱第10条の規定により報告します。</t>
    <rPh sb="34" eb="36">
      <t>カキ</t>
    </rPh>
    <phoneticPr fontId="3"/>
  </si>
  <si>
    <t>　宿泊客増加に向けた観光地魅力創出事業補助金に係る補助事業について、宿泊客増加に向けた観光地魅力創出促進事業補助金交付要綱第13条第1項の規定により、下記のとおり概算払いを請求します。</t>
    <rPh sb="17" eb="19">
      <t>ジギョウ</t>
    </rPh>
    <rPh sb="19" eb="22">
      <t>ホジョキン</t>
    </rPh>
    <rPh sb="23" eb="24">
      <t>カカ</t>
    </rPh>
    <rPh sb="25" eb="27">
      <t>ホジョ</t>
    </rPh>
    <rPh sb="27" eb="29">
      <t>ジギョウ</t>
    </rPh>
    <rPh sb="52" eb="54">
      <t>ジギョウ</t>
    </rPh>
    <rPh sb="54" eb="57">
      <t>ホジョキン</t>
    </rPh>
    <rPh sb="57" eb="59">
      <t>コウフ</t>
    </rPh>
    <rPh sb="59" eb="61">
      <t>ヨウコウ</t>
    </rPh>
    <rPh sb="61" eb="62">
      <t>ダイ</t>
    </rPh>
    <rPh sb="64" eb="65">
      <t>ジョウ</t>
    </rPh>
    <rPh sb="65" eb="66">
      <t>ダイ</t>
    </rPh>
    <rPh sb="67" eb="68">
      <t>コウ</t>
    </rPh>
    <rPh sb="69" eb="71">
      <t>キテイ</t>
    </rPh>
    <rPh sb="75" eb="77">
      <t>カキ</t>
    </rPh>
    <rPh sb="81" eb="83">
      <t>ガイサン</t>
    </rPh>
    <rPh sb="83" eb="84">
      <t>バライ</t>
    </rPh>
    <rPh sb="86" eb="88">
      <t>セイキュウ</t>
    </rPh>
    <phoneticPr fontId="3"/>
  </si>
  <si>
    <r>
      <rPr>
        <sz val="12"/>
        <color theme="1"/>
        <rFont val="ＭＳ 明朝"/>
        <family val="1"/>
        <charset val="128"/>
      </rPr>
      <t>宿泊客増加に向けた観光地魅力創出促進事業補助金</t>
    </r>
    <r>
      <rPr>
        <sz val="16"/>
        <color theme="1"/>
        <rFont val="ＭＳ 明朝"/>
        <family val="1"/>
        <charset val="128"/>
      </rPr>
      <t xml:space="preserve">
取得財産等管理台帳</t>
    </r>
    <phoneticPr fontId="3"/>
  </si>
  <si>
    <t>　宿泊客増加に向けた観光地魅力創出事業補助金に係る補助事業について、宿泊客増加に向けた観光地魅力創出促進事業補助金交付要綱第13条第2項の規定により下記のとおり精算払を請求します。</t>
    <rPh sb="17" eb="19">
      <t>ジギョウ</t>
    </rPh>
    <rPh sb="19" eb="22">
      <t>ホジョキン</t>
    </rPh>
    <rPh sb="23" eb="24">
      <t>カカ</t>
    </rPh>
    <rPh sb="25" eb="27">
      <t>ホジョ</t>
    </rPh>
    <rPh sb="27" eb="29">
      <t>ジギョウ</t>
    </rPh>
    <rPh sb="52" eb="54">
      <t>ジギョウ</t>
    </rPh>
    <rPh sb="54" eb="57">
      <t>ホジョキン</t>
    </rPh>
    <rPh sb="57" eb="59">
      <t>コウフ</t>
    </rPh>
    <rPh sb="59" eb="61">
      <t>ヨウコウ</t>
    </rPh>
    <rPh sb="61" eb="62">
      <t>ダイ</t>
    </rPh>
    <rPh sb="64" eb="65">
      <t>ジョウ</t>
    </rPh>
    <rPh sb="65" eb="66">
      <t>ダイ</t>
    </rPh>
    <rPh sb="67" eb="68">
      <t>コウ</t>
    </rPh>
    <rPh sb="69" eb="71">
      <t>キテイ</t>
    </rPh>
    <rPh sb="74" eb="76">
      <t>カキ</t>
    </rPh>
    <rPh sb="80" eb="82">
      <t>セイサン</t>
    </rPh>
    <rPh sb="82" eb="83">
      <t>バライ</t>
    </rPh>
    <rPh sb="84" eb="86">
      <t>セイキュウ</t>
    </rPh>
    <phoneticPr fontId="3"/>
  </si>
  <si>
    <t>宿泊客増加に向けた観光地魅力創出促進事業補助金
に係る事業成果報告書</t>
    <rPh sb="18" eb="20">
      <t>ジギョウ</t>
    </rPh>
    <rPh sb="20" eb="23">
      <t>ホジョキン</t>
    </rPh>
    <rPh sb="25" eb="26">
      <t>カカ</t>
    </rPh>
    <rPh sb="27" eb="29">
      <t>ジギョウ</t>
    </rPh>
    <rPh sb="29" eb="31">
      <t>セイカ</t>
    </rPh>
    <rPh sb="31" eb="34">
      <t>ホウコクショ</t>
    </rPh>
    <phoneticPr fontId="3"/>
  </si>
  <si>
    <t>３  事業完了年月日</t>
    <rPh sb="3" eb="10">
      <t>ジギョウカンリョウネンガッピ</t>
    </rPh>
    <phoneticPr fontId="3"/>
  </si>
  <si>
    <t>補助事業実施による売上の上昇額</t>
    <rPh sb="0" eb="6">
      <t>ホジョジギョウジッシ</t>
    </rPh>
    <rPh sb="9" eb="11">
      <t>ウリアゲ</t>
    </rPh>
    <rPh sb="12" eb="15">
      <t>ジョウショウガク</t>
    </rPh>
    <phoneticPr fontId="3"/>
  </si>
  <si>
    <t>年  度</t>
    <rPh sb="0" eb="1">
      <t>ネン</t>
    </rPh>
    <rPh sb="3" eb="4">
      <t>ド</t>
    </rPh>
    <phoneticPr fontId="3"/>
  </si>
  <si>
    <t>算出根基</t>
    <rPh sb="0" eb="4">
      <t>サンシュツコンキ</t>
    </rPh>
    <phoneticPr fontId="3"/>
  </si>
  <si>
    <t>(単位:千円)</t>
    <phoneticPr fontId="3"/>
  </si>
  <si>
    <t>2022年度</t>
    <rPh sb="4" eb="6">
      <t>ネンド</t>
    </rPh>
    <phoneticPr fontId="3"/>
  </si>
  <si>
    <t>2023年度</t>
    <rPh sb="4" eb="6">
      <t>ネンド</t>
    </rPh>
    <phoneticPr fontId="3"/>
  </si>
  <si>
    <t>2024年度</t>
    <rPh sb="4" eb="6">
      <t>ネンド</t>
    </rPh>
    <phoneticPr fontId="3"/>
  </si>
  <si>
    <t>観光消費増加額</t>
    <rPh sb="0" eb="7">
      <t>カンコウショウヒゾウカガク</t>
    </rPh>
    <phoneticPr fontId="3"/>
  </si>
  <si>
    <t xml:space="preserve">  宿泊客増加に向けた観光地魅力創出促進事業補助金交付要綱第17条の規定により補助事業の成果について、下記のとおり報告します。</t>
    <rPh sb="2" eb="7">
      <t>シュクハクキャクゾウカ</t>
    </rPh>
    <rPh sb="8" eb="9">
      <t>ム</t>
    </rPh>
    <rPh sb="39" eb="41">
      <t>ホジョ</t>
    </rPh>
    <rPh sb="41" eb="43">
      <t>ジギョウ</t>
    </rPh>
    <rPh sb="44" eb="46">
      <t>セイカ</t>
    </rPh>
    <rPh sb="51" eb="53">
      <t>カキ</t>
    </rPh>
    <rPh sb="57" eb="59">
      <t>ホウコク</t>
    </rPh>
    <phoneticPr fontId="3"/>
  </si>
  <si>
    <t xml:space="preserve">  上記６事業経費(負担区分)の自己資金等の内容について、現金預金、借入等の種別を記入してください。
  なお、この補助金以外の補助金、助成金、又は委託費等が含まれる場合は、その名称及び受給元を記入してください。</t>
    <rPh sb="2" eb="4">
      <t>ジョウキ</t>
    </rPh>
    <rPh sb="5" eb="7">
      <t>ジギョウ</t>
    </rPh>
    <rPh sb="7" eb="9">
      <t>ケイヒ</t>
    </rPh>
    <rPh sb="10" eb="12">
      <t>フタン</t>
    </rPh>
    <rPh sb="12" eb="14">
      <t>クブン</t>
    </rPh>
    <rPh sb="16" eb="18">
      <t>ジコ</t>
    </rPh>
    <rPh sb="18" eb="20">
      <t>シキン</t>
    </rPh>
    <rPh sb="20" eb="21">
      <t>トウ</t>
    </rPh>
    <rPh sb="22" eb="24">
      <t>ナイヨウ</t>
    </rPh>
    <rPh sb="29" eb="31">
      <t>ゲンキン</t>
    </rPh>
    <rPh sb="31" eb="33">
      <t>ヨキン</t>
    </rPh>
    <rPh sb="34" eb="36">
      <t>カリイレ</t>
    </rPh>
    <rPh sb="36" eb="37">
      <t>トウ</t>
    </rPh>
    <rPh sb="38" eb="40">
      <t>シュベツ</t>
    </rPh>
    <rPh sb="41" eb="43">
      <t>キニュウ</t>
    </rPh>
    <rPh sb="58" eb="61">
      <t>ホジョキン</t>
    </rPh>
    <rPh sb="61" eb="63">
      <t>イガイ</t>
    </rPh>
    <rPh sb="64" eb="67">
      <t>ホジョキン</t>
    </rPh>
    <rPh sb="68" eb="71">
      <t>ジョセイキン</t>
    </rPh>
    <rPh sb="72" eb="73">
      <t>マタ</t>
    </rPh>
    <rPh sb="74" eb="76">
      <t>イタク</t>
    </rPh>
    <rPh sb="76" eb="77">
      <t>ヒ</t>
    </rPh>
    <rPh sb="77" eb="78">
      <t>トウ</t>
    </rPh>
    <rPh sb="79" eb="80">
      <t>フク</t>
    </rPh>
    <rPh sb="83" eb="85">
      <t>バアイ</t>
    </rPh>
    <rPh sb="89" eb="91">
      <t>メイショウ</t>
    </rPh>
    <rPh sb="91" eb="92">
      <t>オヨ</t>
    </rPh>
    <rPh sb="93" eb="95">
      <t>ジュキュウ</t>
    </rPh>
    <rPh sb="95" eb="96">
      <t>モト</t>
    </rPh>
    <rPh sb="97" eb="99">
      <t>キニュウ</t>
    </rPh>
    <phoneticPr fontId="3"/>
  </si>
  <si>
    <t>９  専門家派遣の希望</t>
    <rPh sb="3" eb="6">
      <t>センモンカ</t>
    </rPh>
    <rPh sb="6" eb="8">
      <t>ハケン</t>
    </rPh>
    <rPh sb="9" eb="11">
      <t>キボウ</t>
    </rPh>
    <phoneticPr fontId="3"/>
  </si>
  <si>
    <t>10  添付書類</t>
    <rPh sb="4" eb="6">
      <t>テンプ</t>
    </rPh>
    <rPh sb="6" eb="8">
      <t>ショルイ</t>
    </rPh>
    <phoneticPr fontId="3"/>
  </si>
  <si>
    <t xml:space="preserve">  派遣を希望する場合、アドバイスを必要とする分野(商品開発、店舗デザイン、経営等)又は経営の参考としたい特定の事業者名等を記入してください。</t>
    <rPh sb="44" eb="46">
      <t>ケイエイ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</si>
</sst>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ggge&quot;年&quot;m&quot;月&quot;d&quot;日  &quot;;@" x16r2:formatCode16="[$-ja-JP-x-gannen]ggge&quot;年&quot;m&quot;月&quot;d&quot;日  &quot;;@"/>
    <numFmt numFmtId="177" formatCode="[$]ggge&quot;年&quot;mm&quot;月&quot;;@" x16r2:formatCode16="[$-ja-JP-x-gannen]ggge&quot;年&quot;mm&quot;月&quot;;@"/>
    <numFmt numFmtId="178" formatCode="#,##0&quot; &quot;"/>
    <numFmt numFmtId="179" formatCode="&quot;(計画の事業者番号 &quot;0&quot;)&quot;"/>
    <numFmt numFmtId="180" formatCode="#,##0&quot; 千円&quot;"/>
    <numFmt numFmtId="181" formatCode="#,##0&quot; &quot;;\△#,##0&quot; &quot;"/>
    <numFmt numFmtId="182" formatCode="0\ %&quot; &quot;;\△\ 0\ %&quot; &quot;"/>
    <numFmt numFmtId="183" formatCode="&quot;¥&quot;\ #,##0&quot; &quot;"/>
    <numFmt numFmtId="184" formatCode="#,##0&quot; 円 &quot;"/>
    <numFmt numFmtId="185" formatCode="yyyy&quot;年度&quot;"/>
    <numFmt numFmtId="186" formatCode="yyyy&quot;年&quot;m&quot;月&quot;d&quot;日&quot;;@"/>
    <numFmt numFmtId="187" formatCode="yyyy&quot;年&quot;m&quot;月&quot;d&quot;日  &quot;;@"/>
    <numFmt numFmtId="188" formatCode="yyyy/m/d;@"/>
  </numFmts>
  <fonts count="24">
    <font>
      <sz val="12"/>
      <color theme="1"/>
      <name val="ＭＳ 明朝"/>
      <family val="2"/>
      <charset val="128"/>
    </font>
    <font>
      <sz val="12"/>
      <color theme="1"/>
      <name val="ＭＳ 明朝"/>
      <family val="2"/>
      <charset val="128"/>
    </font>
    <font>
      <sz val="10"/>
      <color theme="1"/>
      <name val="ＭＳ ゴシック"/>
      <family val="3"/>
      <charset val="128"/>
    </font>
    <font>
      <sz val="6"/>
      <name val="ＭＳ 明朝"/>
      <family val="2"/>
      <charset val="128"/>
    </font>
    <font>
      <sz val="16"/>
      <color theme="1"/>
      <name val="ＭＳ 明朝"/>
      <family val="2"/>
      <charset val="128"/>
    </font>
    <font>
      <sz val="16"/>
      <color theme="1"/>
      <name val="ＭＳ 明朝"/>
      <family val="1"/>
      <charset val="128"/>
    </font>
    <font>
      <sz val="12"/>
      <color theme="1"/>
      <name val="ＭＳ ゴシック"/>
      <family val="3"/>
      <charset val="128"/>
    </font>
    <font>
      <sz val="10"/>
      <color theme="1"/>
      <name val="ＭＳ 明朝"/>
      <family val="2"/>
      <charset val="128"/>
    </font>
    <font>
      <sz val="10"/>
      <color theme="1"/>
      <name val="ＭＳ 明朝"/>
      <family val="1"/>
      <charset val="128"/>
    </font>
    <font>
      <vertAlign val="superscript"/>
      <sz val="10"/>
      <color theme="1"/>
      <name val="ＭＳ ゴシック"/>
      <family val="3"/>
      <charset val="128"/>
    </font>
    <font>
      <sz val="8"/>
      <color theme="1"/>
      <name val="ＭＳ 明朝"/>
      <family val="1"/>
      <charset val="128"/>
    </font>
    <font>
      <sz val="9"/>
      <color theme="1"/>
      <name val="ＭＳ ゴシック"/>
      <family val="3"/>
      <charset val="128"/>
    </font>
    <font>
      <sz val="10"/>
      <color theme="1"/>
      <name val="ＭＳ 明朝"/>
      <family val="3"/>
      <charset val="128"/>
    </font>
    <font>
      <sz val="8"/>
      <color theme="1"/>
      <name val="ＭＳ ゴシック"/>
      <family val="3"/>
      <charset val="128"/>
    </font>
    <font>
      <sz val="12"/>
      <color theme="1"/>
      <name val="ＭＳ 明朝"/>
      <family val="1"/>
      <charset val="128"/>
    </font>
    <font>
      <sz val="12"/>
      <color theme="1"/>
      <name val="ＭＳ 明朝"/>
      <family val="3"/>
      <charset val="128"/>
    </font>
    <font>
      <sz val="8"/>
      <color indexed="9"/>
      <name val="メイリオ"/>
      <family val="3"/>
      <charset val="128"/>
    </font>
    <font>
      <sz val="9"/>
      <color rgb="FFFF0000"/>
      <name val="ＭＳ 明朝"/>
      <family val="1"/>
      <charset val="128"/>
    </font>
    <font>
      <sz val="16"/>
      <name val="ＭＳ 明朝"/>
      <family val="1"/>
      <charset val="128"/>
    </font>
    <font>
      <sz val="12"/>
      <name val="ＭＳ 明朝"/>
      <family val="2"/>
      <charset val="128"/>
    </font>
    <font>
      <sz val="12"/>
      <name val="ＭＳ 明朝"/>
      <family val="1"/>
      <charset val="128"/>
    </font>
    <font>
      <sz val="12"/>
      <name val="ＭＳ ゴシック"/>
      <family val="3"/>
      <charset val="128"/>
    </font>
    <font>
      <sz val="10"/>
      <name val="ＭＳ 明朝"/>
      <family val="2"/>
      <charset val="128"/>
    </font>
    <font>
      <sz val="10"/>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indexed="64"/>
      </bottom>
      <diagonal/>
    </border>
    <border>
      <left style="hair">
        <color auto="1"/>
      </left>
      <right style="thin">
        <color indexed="64"/>
      </right>
      <top style="thin">
        <color indexed="64"/>
      </top>
      <bottom style="hair">
        <color indexed="64"/>
      </bottom>
      <diagonal/>
    </border>
    <border>
      <left style="thin">
        <color indexed="64"/>
      </left>
      <right style="hair">
        <color auto="1"/>
      </right>
      <top style="hair">
        <color indexed="64"/>
      </top>
      <bottom style="hair">
        <color indexed="64"/>
      </bottom>
      <diagonal/>
    </border>
    <border>
      <left style="hair">
        <color auto="1"/>
      </left>
      <right style="thin">
        <color indexed="64"/>
      </right>
      <top style="hair">
        <color indexed="64"/>
      </top>
      <bottom style="hair">
        <color indexed="64"/>
      </bottom>
      <diagonal/>
    </border>
    <border>
      <left style="thin">
        <color indexed="64"/>
      </left>
      <right style="hair">
        <color auto="1"/>
      </right>
      <top style="hair">
        <color indexed="64"/>
      </top>
      <bottom style="thin">
        <color indexed="64"/>
      </bottom>
      <diagonal/>
    </border>
    <border>
      <left style="hair">
        <color auto="1"/>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8">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vertical="top"/>
    </xf>
    <xf numFmtId="0" fontId="6" fillId="0" borderId="0" xfId="0" applyFont="1">
      <alignment vertical="center"/>
    </xf>
    <xf numFmtId="0" fontId="2" fillId="0" borderId="1" xfId="0" applyFont="1" applyBorder="1" applyAlignment="1">
      <alignment horizontal="center" vertical="center"/>
    </xf>
    <xf numFmtId="177" fontId="2" fillId="0" borderId="1" xfId="0" applyNumberFormat="1"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right"/>
    </xf>
    <xf numFmtId="178" fontId="0" fillId="0" borderId="1" xfId="0" applyNumberFormat="1" applyBorder="1">
      <alignment vertical="center"/>
    </xf>
    <xf numFmtId="0" fontId="2" fillId="0" borderId="1" xfId="0" applyFont="1" applyBorder="1" applyAlignment="1">
      <alignment horizontal="center" vertical="center"/>
    </xf>
    <xf numFmtId="0" fontId="0" fillId="0" borderId="0" xfId="0">
      <alignment vertical="center"/>
    </xf>
    <xf numFmtId="0" fontId="2" fillId="0" borderId="0" xfId="0" applyFont="1" applyBorder="1" applyAlignment="1">
      <alignment horizontal="center" vertical="center"/>
    </xf>
    <xf numFmtId="0" fontId="2" fillId="0" borderId="0" xfId="0" applyFont="1" applyBorder="1" applyAlignment="1"/>
    <xf numFmtId="180" fontId="0" fillId="0" borderId="1" xfId="0" applyNumberFormat="1" applyBorder="1">
      <alignment vertical="center"/>
    </xf>
    <xf numFmtId="0" fontId="13" fillId="0" borderId="0" xfId="0" applyFont="1" applyBorder="1" applyAlignment="1"/>
    <xf numFmtId="0" fontId="13" fillId="0" borderId="10" xfId="0" applyFont="1" applyBorder="1" applyAlignment="1">
      <alignment horizontal="center" vertical="center"/>
    </xf>
    <xf numFmtId="178" fontId="10" fillId="0" borderId="11" xfId="1" applyNumberFormat="1" applyFont="1" applyBorder="1" applyAlignment="1">
      <alignment vertical="center"/>
    </xf>
    <xf numFmtId="0" fontId="6" fillId="0" borderId="0" xfId="0" applyFont="1" applyAlignment="1"/>
    <xf numFmtId="0" fontId="2" fillId="0" borderId="7" xfId="0" applyFont="1" applyBorder="1" applyAlignment="1">
      <alignment horizontal="center" vertical="center"/>
    </xf>
    <xf numFmtId="181" fontId="0" fillId="0" borderId="1" xfId="0" applyNumberFormat="1" applyBorder="1">
      <alignment vertical="center"/>
    </xf>
    <xf numFmtId="182" fontId="0" fillId="0" borderId="1" xfId="2" applyNumberFormat="1" applyFont="1" applyBorder="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78" fontId="14" fillId="0" borderId="17" xfId="1" applyNumberFormat="1" applyFont="1" applyBorder="1" applyAlignment="1">
      <alignment vertical="center"/>
    </xf>
    <xf numFmtId="178" fontId="14" fillId="0" borderId="18" xfId="1" applyNumberFormat="1" applyFont="1" applyBorder="1" applyAlignment="1">
      <alignment vertical="center"/>
    </xf>
    <xf numFmtId="0" fontId="2" fillId="0" borderId="2" xfId="0" applyFont="1" applyBorder="1" applyAlignment="1">
      <alignment horizontal="center" vertical="center"/>
    </xf>
    <xf numFmtId="178" fontId="14" fillId="0" borderId="19" xfId="1" applyNumberFormat="1" applyFont="1" applyBorder="1" applyAlignment="1">
      <alignment vertical="center"/>
    </xf>
    <xf numFmtId="178" fontId="14" fillId="0" borderId="20" xfId="1" applyNumberFormat="1" applyFont="1" applyBorder="1" applyAlignment="1">
      <alignment vertical="center"/>
    </xf>
    <xf numFmtId="181" fontId="0" fillId="0" borderId="2" xfId="0" applyNumberFormat="1" applyBorder="1">
      <alignment vertical="center"/>
    </xf>
    <xf numFmtId="182" fontId="0" fillId="0" borderId="2" xfId="2" applyNumberFormat="1" applyFont="1" applyBorder="1">
      <alignment vertical="center"/>
    </xf>
    <xf numFmtId="0" fontId="2" fillId="0" borderId="8" xfId="0" applyFont="1" applyBorder="1" applyAlignment="1">
      <alignment horizontal="center" vertical="center"/>
    </xf>
    <xf numFmtId="178" fontId="14" fillId="0" borderId="21" xfId="1" applyNumberFormat="1" applyFont="1" applyBorder="1" applyAlignment="1">
      <alignment vertical="center"/>
    </xf>
    <xf numFmtId="178" fontId="14" fillId="0" borderId="22" xfId="1" applyNumberFormat="1" applyFont="1" applyBorder="1" applyAlignment="1">
      <alignment vertical="center"/>
    </xf>
    <xf numFmtId="181" fontId="0" fillId="0" borderId="8" xfId="0" applyNumberFormat="1" applyBorder="1">
      <alignment vertical="center"/>
    </xf>
    <xf numFmtId="182" fontId="0" fillId="0" borderId="8" xfId="2" applyNumberFormat="1" applyFont="1" applyBorder="1">
      <alignment vertical="center"/>
    </xf>
    <xf numFmtId="0" fontId="2" fillId="0" borderId="9" xfId="0" applyFont="1" applyBorder="1" applyAlignment="1">
      <alignment horizontal="center" vertical="center"/>
    </xf>
    <xf numFmtId="178" fontId="14" fillId="0" borderId="23" xfId="1" applyNumberFormat="1" applyFont="1" applyBorder="1" applyAlignment="1">
      <alignment vertical="center"/>
    </xf>
    <xf numFmtId="178" fontId="14" fillId="0" borderId="24" xfId="1" applyNumberFormat="1" applyFont="1" applyBorder="1" applyAlignment="1">
      <alignment vertical="center"/>
    </xf>
    <xf numFmtId="181" fontId="0" fillId="0" borderId="9" xfId="0" applyNumberFormat="1" applyBorder="1">
      <alignment vertical="center"/>
    </xf>
    <xf numFmtId="182" fontId="0" fillId="0" borderId="9" xfId="2" applyNumberFormat="1" applyFont="1" applyBorder="1">
      <alignment vertical="center"/>
    </xf>
    <xf numFmtId="0" fontId="0" fillId="0" borderId="0" xfId="0">
      <alignment vertical="center"/>
    </xf>
    <xf numFmtId="0" fontId="2" fillId="0" borderId="1" xfId="0" applyFont="1" applyBorder="1" applyAlignment="1">
      <alignment horizontal="center" vertical="center"/>
    </xf>
    <xf numFmtId="0" fontId="5"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0" fillId="0" borderId="6" xfId="0" applyNumberFormat="1" applyBorder="1" applyAlignment="1">
      <alignment vertical="center"/>
    </xf>
    <xf numFmtId="0" fontId="5" fillId="0" borderId="6" xfId="0" applyFont="1" applyBorder="1" applyAlignment="1">
      <alignment horizontal="left"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180" fontId="0" fillId="0" borderId="1" xfId="1" applyNumberFormat="1" applyFont="1" applyBorder="1" applyProtection="1">
      <alignment vertical="center"/>
      <protection locked="0"/>
    </xf>
    <xf numFmtId="49" fontId="0" fillId="0" borderId="4" xfId="0" applyNumberFormat="1" applyBorder="1" applyAlignment="1" applyProtection="1">
      <alignment horizontal="left" vertical="center" wrapText="1" indent="1"/>
      <protection locked="0"/>
    </xf>
    <xf numFmtId="49" fontId="0" fillId="0" borderId="6" xfId="0" applyNumberFormat="1" applyBorder="1" applyAlignment="1" applyProtection="1">
      <alignment horizontal="left" vertical="center" wrapText="1" indent="1"/>
      <protection locked="0"/>
    </xf>
    <xf numFmtId="179" fontId="0" fillId="0" borderId="0" xfId="0" applyNumberFormat="1" applyAlignment="1" applyProtection="1">
      <alignment horizontal="left" vertical="center" shrinkToFit="1"/>
      <protection locked="0"/>
    </xf>
    <xf numFmtId="0" fontId="2" fillId="0" borderId="1" xfId="0" applyFont="1" applyBorder="1" applyAlignment="1" applyProtection="1">
      <alignment horizontal="center" vertical="center"/>
      <protection locked="0"/>
    </xf>
    <xf numFmtId="178" fontId="0" fillId="0" borderId="1" xfId="1" applyNumberFormat="1" applyFont="1" applyBorder="1" applyProtection="1">
      <alignment vertical="center"/>
      <protection locked="0"/>
    </xf>
    <xf numFmtId="178" fontId="0" fillId="0" borderId="1" xfId="0" applyNumberFormat="1" applyBorder="1" applyProtection="1">
      <alignment vertical="center"/>
      <protection locked="0"/>
    </xf>
    <xf numFmtId="0" fontId="13" fillId="0" borderId="0" xfId="0" applyFont="1" applyAlignment="1">
      <alignment horizontal="right"/>
    </xf>
    <xf numFmtId="178" fontId="0" fillId="0" borderId="1" xfId="0" applyNumberFormat="1" applyBorder="1" applyAlignment="1" applyProtection="1">
      <alignment vertical="center"/>
      <protection locked="0"/>
    </xf>
    <xf numFmtId="178" fontId="0" fillId="0" borderId="1" xfId="0" applyNumberFormat="1" applyBorder="1" applyAlignment="1" applyProtection="1">
      <alignment vertical="center"/>
    </xf>
    <xf numFmtId="0" fontId="0" fillId="0" borderId="1" xfId="0" applyBorder="1" applyAlignment="1" applyProtection="1">
      <alignment horizontal="center" vertical="center"/>
      <protection locked="0"/>
    </xf>
    <xf numFmtId="0" fontId="0" fillId="0" borderId="1" xfId="0" applyBorder="1" applyAlignment="1" applyProtection="1">
      <alignment vertical="center" wrapText="1"/>
      <protection locked="0"/>
    </xf>
    <xf numFmtId="184" fontId="0" fillId="0" borderId="1" xfId="0" applyNumberFormat="1" applyBorder="1" applyProtection="1">
      <alignment vertical="center"/>
      <protection locked="0"/>
    </xf>
    <xf numFmtId="184" fontId="0" fillId="0" borderId="1" xfId="0" applyNumberFormat="1" applyBorder="1" applyProtection="1">
      <alignment vertical="center"/>
    </xf>
    <xf numFmtId="178" fontId="0" fillId="0" borderId="1" xfId="0" applyNumberFormat="1" applyBorder="1" applyProtection="1">
      <alignment vertical="center"/>
    </xf>
    <xf numFmtId="0" fontId="2" fillId="0" borderId="1" xfId="0" applyFont="1" applyBorder="1" applyAlignment="1">
      <alignment horizontal="center" vertical="center"/>
    </xf>
    <xf numFmtId="0" fontId="0" fillId="0" borderId="0" xfId="0">
      <alignment vertical="center"/>
    </xf>
    <xf numFmtId="0" fontId="0" fillId="0" borderId="0" xfId="0">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19" fillId="0" borderId="0" xfId="0" applyFont="1">
      <alignment vertical="center"/>
    </xf>
    <xf numFmtId="0" fontId="19" fillId="0" borderId="0" xfId="0" applyFont="1" applyAlignment="1">
      <alignment vertical="top"/>
    </xf>
    <xf numFmtId="0" fontId="19" fillId="0" borderId="0" xfId="0" applyFont="1" applyAlignment="1">
      <alignment horizontal="right" vertical="center"/>
    </xf>
    <xf numFmtId="0" fontId="21" fillId="0" borderId="0" xfId="0" applyFont="1">
      <alignment vertical="center"/>
    </xf>
    <xf numFmtId="181" fontId="0" fillId="0" borderId="1" xfId="1" applyNumberFormat="1" applyFont="1" applyBorder="1" applyAlignment="1" applyProtection="1">
      <alignment vertical="center"/>
      <protection locked="0"/>
    </xf>
    <xf numFmtId="181" fontId="0" fillId="0" borderId="1" xfId="0" applyNumberFormat="1" applyBorder="1" applyAlignment="1" applyProtection="1">
      <alignment vertical="center"/>
      <protection locked="0"/>
    </xf>
    <xf numFmtId="185" fontId="0" fillId="0" borderId="1" xfId="0" applyNumberFormat="1" applyBorder="1" applyAlignment="1" applyProtection="1">
      <alignment horizontal="center" vertical="center"/>
    </xf>
    <xf numFmtId="188" fontId="0" fillId="0" borderId="1" xfId="0" applyNumberFormat="1" applyBorder="1" applyAlignment="1" applyProtection="1">
      <alignment horizontal="center" vertical="center"/>
      <protection locked="0"/>
    </xf>
    <xf numFmtId="0" fontId="0" fillId="0" borderId="0" xfId="0">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0" fillId="0" borderId="4" xfId="0" applyNumberFormat="1" applyBorder="1" applyAlignment="1" applyProtection="1">
      <alignment horizontal="left" vertical="center" wrapText="1" indent="1"/>
      <protection locked="0"/>
    </xf>
    <xf numFmtId="49" fontId="0" fillId="0" borderId="6" xfId="0" applyNumberFormat="1" applyBorder="1" applyAlignment="1" applyProtection="1">
      <alignment horizontal="left" vertical="center" wrapText="1" indent="1"/>
      <protection locked="0"/>
    </xf>
    <xf numFmtId="0" fontId="4" fillId="0" borderId="0" xfId="0" applyFont="1" applyAlignment="1">
      <alignment horizontal="center" vertical="center"/>
    </xf>
    <xf numFmtId="0" fontId="5" fillId="0" borderId="0" xfId="0" applyFont="1" applyAlignment="1">
      <alignment horizontal="center" vertical="center"/>
    </xf>
    <xf numFmtId="187" fontId="0" fillId="0" borderId="0" xfId="0" applyNumberFormat="1" applyAlignment="1" applyProtection="1">
      <alignment horizontal="right" vertical="center"/>
      <protection locked="0"/>
    </xf>
    <xf numFmtId="0" fontId="0" fillId="0" borderId="0" xfId="0" applyProtection="1">
      <alignment vertical="center"/>
      <protection locked="0"/>
    </xf>
    <xf numFmtId="0" fontId="0" fillId="0" borderId="0" xfId="0" applyAlignment="1" applyProtection="1">
      <alignment vertical="top" wrapText="1"/>
      <protection locked="0"/>
    </xf>
    <xf numFmtId="0" fontId="0" fillId="0" borderId="0" xfId="0" applyAlignment="1" applyProtection="1">
      <alignment vertical="center" shrinkToFit="1"/>
      <protection locked="0"/>
    </xf>
    <xf numFmtId="0" fontId="0" fillId="0" borderId="0" xfId="0" applyAlignment="1" applyProtection="1">
      <alignment vertical="top" wrapText="1" shrinkToFit="1"/>
      <protection locked="0"/>
    </xf>
    <xf numFmtId="0" fontId="0" fillId="0" borderId="0" xfId="0" applyAlignment="1">
      <alignment vertical="center" wrapText="1"/>
    </xf>
    <xf numFmtId="0" fontId="0" fillId="0" borderId="0" xfId="0" applyAlignment="1">
      <alignment horizontal="center" vertical="center" wrapText="1"/>
    </xf>
    <xf numFmtId="0" fontId="7" fillId="0" borderId="0" xfId="0" applyFont="1">
      <alignment vertical="center"/>
    </xf>
    <xf numFmtId="0" fontId="8" fillId="0" borderId="0" xfId="0" applyFont="1">
      <alignment vertical="center"/>
    </xf>
    <xf numFmtId="0" fontId="0" fillId="0" borderId="0" xfId="0">
      <alignment vertical="center"/>
    </xf>
    <xf numFmtId="0" fontId="7" fillId="0" borderId="3" xfId="0" applyFont="1" applyBorder="1" applyAlignment="1">
      <alignment vertical="top" wrapText="1"/>
    </xf>
    <xf numFmtId="0" fontId="12" fillId="0" borderId="3" xfId="0" applyFont="1" applyBorder="1" applyAlignment="1">
      <alignment vertical="top" wrapText="1"/>
    </xf>
    <xf numFmtId="0" fontId="2" fillId="0" borderId="6" xfId="0" applyFont="1" applyBorder="1" applyAlignment="1">
      <alignment horizontal="center" vertical="center"/>
    </xf>
    <xf numFmtId="0" fontId="19" fillId="0" borderId="0" xfId="0" applyFont="1">
      <alignment vertical="center"/>
    </xf>
    <xf numFmtId="0" fontId="19" fillId="0" borderId="0" xfId="0" applyFont="1" applyAlignment="1">
      <alignment horizontal="center" vertical="center" wrapText="1"/>
    </xf>
    <xf numFmtId="0" fontId="19" fillId="0" borderId="0" xfId="0" applyFont="1" applyProtection="1">
      <alignment vertical="center"/>
      <protection locked="0"/>
    </xf>
    <xf numFmtId="0" fontId="19" fillId="0" borderId="0" xfId="0" applyFont="1" applyAlignment="1" applyProtection="1">
      <alignment vertical="top" wrapText="1"/>
      <protection locked="0"/>
    </xf>
    <xf numFmtId="0" fontId="22" fillId="0" borderId="0" xfId="0" applyFont="1">
      <alignment vertical="center"/>
    </xf>
    <xf numFmtId="0" fontId="23" fillId="0" borderId="0" xfId="0" applyFont="1">
      <alignment vertical="center"/>
    </xf>
    <xf numFmtId="0" fontId="20" fillId="0" borderId="0" xfId="0" applyFont="1" applyAlignment="1">
      <alignment vertical="center" wrapText="1"/>
    </xf>
    <xf numFmtId="0" fontId="18" fillId="0" borderId="0" xfId="0" applyFont="1" applyAlignment="1">
      <alignment horizontal="center" vertical="center"/>
    </xf>
    <xf numFmtId="0" fontId="19" fillId="0" borderId="0" xfId="0" applyFont="1" applyAlignment="1" applyProtection="1">
      <alignment vertical="center" shrinkToFit="1"/>
      <protection locked="0"/>
    </xf>
    <xf numFmtId="0" fontId="0" fillId="0" borderId="1" xfId="0" applyBorder="1" applyAlignment="1" applyProtection="1">
      <alignment horizontal="left" vertical="center" wrapText="1" indent="1"/>
      <protection locked="0"/>
    </xf>
    <xf numFmtId="0" fontId="0" fillId="0" borderId="3" xfId="0" applyFill="1" applyBorder="1" applyAlignment="1">
      <alignment vertical="center" wrapText="1"/>
    </xf>
    <xf numFmtId="0" fontId="0" fillId="0" borderId="25" xfId="0"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indent="1"/>
    </xf>
    <xf numFmtId="0" fontId="0" fillId="0" borderId="1" xfId="0" applyBorder="1" applyAlignment="1" applyProtection="1">
      <alignment horizontal="left" vertical="center" wrapText="1" indent="1" shrinkToFit="1"/>
      <protection locked="0"/>
    </xf>
    <xf numFmtId="0" fontId="12" fillId="0" borderId="0" xfId="0" applyFont="1" applyBorder="1" applyAlignment="1">
      <alignment vertical="center" wrapText="1"/>
    </xf>
    <xf numFmtId="0" fontId="15" fillId="0" borderId="0" xfId="0" applyFont="1" applyAlignment="1">
      <alignment vertical="center" wrapText="1"/>
    </xf>
    <xf numFmtId="0" fontId="0" fillId="0" borderId="1" xfId="0" applyBorder="1" applyAlignment="1" applyProtection="1">
      <alignment horizontal="left" vertical="center" indent="1" shrinkToFi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178" fontId="10" fillId="0" borderId="14" xfId="1" applyNumberFormat="1" applyFont="1" applyBorder="1" applyAlignment="1">
      <alignment vertical="center"/>
    </xf>
    <xf numFmtId="178" fontId="10" fillId="0" borderId="15" xfId="1" applyNumberFormat="1" applyFont="1" applyBorder="1" applyAlignment="1">
      <alignment vertical="center"/>
    </xf>
    <xf numFmtId="0" fontId="7" fillId="0" borderId="0" xfId="0" applyFont="1" applyAlignment="1">
      <alignment vertical="top"/>
    </xf>
    <xf numFmtId="0" fontId="8" fillId="0" borderId="0" xfId="0" applyFont="1" applyAlignment="1">
      <alignment vertical="top"/>
    </xf>
    <xf numFmtId="0" fontId="7" fillId="0" borderId="1"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12" fillId="0" borderId="3" xfId="0" applyFont="1" applyBorder="1" applyAlignment="1">
      <alignment vertical="center" wrapText="1"/>
    </xf>
    <xf numFmtId="0" fontId="8" fillId="0" borderId="3" xfId="0" applyFont="1" applyBorder="1" applyAlignment="1">
      <alignment vertical="center"/>
    </xf>
    <xf numFmtId="0" fontId="7" fillId="0" borderId="1" xfId="0" applyFont="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protection locked="0"/>
    </xf>
    <xf numFmtId="0" fontId="4" fillId="0" borderId="0" xfId="0" applyFont="1" applyAlignment="1">
      <alignment horizontal="left" vertical="center" wrapText="1" indent="2"/>
    </xf>
    <xf numFmtId="0" fontId="5" fillId="0" borderId="0" xfId="0" applyFont="1" applyAlignment="1">
      <alignment horizontal="left" vertical="center" indent="2"/>
    </xf>
    <xf numFmtId="0" fontId="0" fillId="0" borderId="0" xfId="0" applyAlignment="1" applyProtection="1">
      <alignment vertical="center" wrapText="1" shrinkToFit="1"/>
      <protection locked="0"/>
    </xf>
    <xf numFmtId="0" fontId="2" fillId="0" borderId="7" xfId="0" applyFont="1" applyBorder="1" applyAlignment="1">
      <alignment horizontal="center" vertical="center"/>
    </xf>
    <xf numFmtId="0" fontId="2" fillId="0" borderId="16" xfId="0" applyFont="1" applyBorder="1" applyAlignment="1">
      <alignment horizontal="center" vertical="center"/>
    </xf>
    <xf numFmtId="186" fontId="0" fillId="0" borderId="0" xfId="0" applyNumberFormat="1" applyAlignment="1" applyProtection="1">
      <alignment vertical="center"/>
      <protection locked="0"/>
    </xf>
    <xf numFmtId="0" fontId="15" fillId="0" borderId="3" xfId="0" applyFont="1" applyFill="1" applyBorder="1" applyAlignment="1">
      <alignment vertical="center" wrapText="1"/>
    </xf>
    <xf numFmtId="0" fontId="0" fillId="0" borderId="25" xfId="0" applyFill="1" applyBorder="1">
      <alignment vertical="center"/>
    </xf>
    <xf numFmtId="0" fontId="4" fillId="0" borderId="0" xfId="0" applyFont="1" applyAlignment="1">
      <alignment horizontal="left" vertical="center" wrapText="1" indent="3"/>
    </xf>
    <xf numFmtId="0" fontId="5" fillId="0" borderId="0" xfId="0" applyFont="1" applyAlignment="1">
      <alignment horizontal="left" vertical="center" indent="3"/>
    </xf>
    <xf numFmtId="186" fontId="0" fillId="0" borderId="0" xfId="0" applyNumberFormat="1" applyAlignment="1" applyProtection="1">
      <alignment horizontal="left" vertical="center"/>
      <protection locked="0"/>
    </xf>
    <xf numFmtId="0" fontId="0" fillId="0" borderId="1" xfId="0" applyBorder="1" applyAlignment="1">
      <alignment horizontal="left" vertical="center" indent="1"/>
    </xf>
    <xf numFmtId="0" fontId="0" fillId="0" borderId="1" xfId="0" applyBorder="1" applyAlignment="1">
      <alignment horizontal="left" vertical="center" wrapText="1" indent="1"/>
    </xf>
    <xf numFmtId="176" fontId="0" fillId="0" borderId="0" xfId="0" applyNumberFormat="1" applyAlignment="1" applyProtection="1">
      <alignment horizontal="right" vertical="center"/>
      <protection locked="0"/>
    </xf>
    <xf numFmtId="0" fontId="0" fillId="0" borderId="4" xfId="0"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49" fontId="0" fillId="0" borderId="1" xfId="0" applyNumberFormat="1"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0" fillId="0" borderId="27" xfId="0" applyBorder="1" applyAlignment="1" applyProtection="1">
      <alignment horizontal="left" vertical="center" wrapText="1" indent="1"/>
      <protection locked="0"/>
    </xf>
    <xf numFmtId="178" fontId="0" fillId="0" borderId="5" xfId="0" applyNumberFormat="1" applyBorder="1" applyAlignment="1" applyProtection="1">
      <alignment vertical="center"/>
      <protection locked="0"/>
    </xf>
    <xf numFmtId="178" fontId="0" fillId="0" borderId="5" xfId="0" applyNumberFormat="1" applyBorder="1" applyAlignment="1" applyProtection="1">
      <alignment vertical="center"/>
    </xf>
    <xf numFmtId="178" fontId="0" fillId="0" borderId="5" xfId="0" applyNumberFormat="1" applyBorder="1" applyAlignment="1">
      <alignment vertical="center"/>
    </xf>
    <xf numFmtId="183" fontId="5" fillId="0" borderId="4" xfId="0" applyNumberFormat="1" applyFont="1" applyBorder="1" applyAlignment="1" applyProtection="1">
      <alignment vertical="center" wrapText="1"/>
      <protection locked="0"/>
    </xf>
    <xf numFmtId="183" fontId="5" fillId="0" borderId="5" xfId="0" applyNumberFormat="1" applyFont="1" applyBorder="1" applyAlignment="1" applyProtection="1">
      <alignment vertical="center" wrapText="1"/>
      <protection locked="0"/>
    </xf>
    <xf numFmtId="0" fontId="4"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7" fillId="0" borderId="5" xfId="0" applyNumberFormat="1" applyFont="1" applyBorder="1" applyAlignment="1">
      <alignment vertical="center" wrapText="1"/>
    </xf>
    <xf numFmtId="0" fontId="4" fillId="0" borderId="0" xfId="0" applyFont="1" applyAlignment="1">
      <alignment horizontal="center" vertical="center" wrapText="1"/>
    </xf>
    <xf numFmtId="183" fontId="5" fillId="0" borderId="4" xfId="0" applyNumberFormat="1" applyFont="1" applyBorder="1" applyAlignment="1" applyProtection="1">
      <alignment vertical="center" wrapText="1"/>
    </xf>
    <xf numFmtId="183" fontId="5" fillId="0" borderId="5" xfId="0" applyNumberFormat="1" applyFont="1" applyBorder="1" applyAlignment="1" applyProtection="1">
      <alignment vertical="center" wrapText="1"/>
    </xf>
    <xf numFmtId="0" fontId="5" fillId="0" borderId="28" xfId="0" applyFont="1" applyBorder="1" applyAlignment="1">
      <alignment horizontal="left" vertical="top" wrapText="1" indent="1"/>
    </xf>
    <xf numFmtId="0" fontId="4" fillId="0" borderId="28" xfId="0" applyFont="1" applyBorder="1" applyAlignment="1">
      <alignment horizontal="left" vertical="top" wrapText="1" indent="1"/>
    </xf>
    <xf numFmtId="0" fontId="0" fillId="0" borderId="3" xfId="0" applyBorder="1">
      <alignment vertical="center"/>
    </xf>
    <xf numFmtId="0" fontId="0" fillId="0" borderId="0" xfId="0" applyBorder="1">
      <alignment vertical="center"/>
    </xf>
    <xf numFmtId="184" fontId="0" fillId="0" borderId="4" xfId="0" applyNumberFormat="1" applyBorder="1" applyAlignment="1" applyProtection="1">
      <alignment vertical="center" wrapText="1"/>
      <protection locked="0"/>
    </xf>
    <xf numFmtId="184" fontId="0" fillId="0" borderId="5" xfId="0" applyNumberFormat="1" applyBorder="1" applyAlignment="1" applyProtection="1">
      <alignment vertical="center" wrapText="1"/>
      <protection locked="0"/>
    </xf>
    <xf numFmtId="184" fontId="0" fillId="0" borderId="6" xfId="0" applyNumberFormat="1" applyBorder="1" applyAlignment="1" applyProtection="1">
      <alignment vertical="center" wrapText="1"/>
      <protection locked="0"/>
    </xf>
  </cellXfs>
  <cellStyles count="3">
    <cellStyle name="パーセント" xfId="2" builtinId="5"/>
    <cellStyle name="桁区切り" xfId="1" builtinId="6"/>
    <cellStyle name="標準"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1E2D5-7E64-49B5-BA26-BDADAFA49CCC}">
  <dimension ref="A1:F43"/>
  <sheetViews>
    <sheetView showGridLines="0" tabSelected="1" zoomScaleNormal="100" workbookViewId="0">
      <selection activeCell="E2" sqref="E2:F2"/>
    </sheetView>
  </sheetViews>
  <sheetFormatPr defaultRowHeight="14.25"/>
  <cols>
    <col min="1" max="1" width="4.125" customWidth="1"/>
    <col min="2" max="2" width="10.125" customWidth="1"/>
    <col min="3" max="3" width="20.875" customWidth="1"/>
    <col min="4" max="4" width="13.75" customWidth="1"/>
    <col min="5" max="6" width="16.375" customWidth="1"/>
  </cols>
  <sheetData>
    <row r="1" spans="1:6" ht="49.5" customHeight="1">
      <c r="A1" s="82" t="s">
        <v>128</v>
      </c>
      <c r="B1" s="83"/>
      <c r="C1" s="83"/>
      <c r="D1" s="83"/>
      <c r="E1" s="83"/>
      <c r="F1" s="83"/>
    </row>
    <row r="2" spans="1:6" ht="42" customHeight="1">
      <c r="E2" s="84" t="str">
        <f ca="1">IF(E5="","年   月   日  ",TODAY())</f>
        <v xml:space="preserve">年   月   日  </v>
      </c>
      <c r="F2" s="84"/>
    </row>
    <row r="3" spans="1:6">
      <c r="A3" t="s">
        <v>1</v>
      </c>
    </row>
    <row r="4" spans="1:6" ht="34.5" customHeight="1">
      <c r="B4" s="3" t="s">
        <v>2</v>
      </c>
    </row>
    <row r="5" spans="1:6">
      <c r="C5" s="2" t="s">
        <v>4</v>
      </c>
      <c r="D5" t="s">
        <v>7</v>
      </c>
      <c r="E5" s="87"/>
      <c r="F5" s="87"/>
    </row>
    <row r="6" spans="1:6">
      <c r="C6" s="2" t="s">
        <v>3</v>
      </c>
      <c r="D6" t="s">
        <v>6</v>
      </c>
      <c r="E6" s="87"/>
      <c r="F6" s="87"/>
    </row>
    <row r="7" spans="1:6" ht="35.25" customHeight="1">
      <c r="C7" s="2"/>
      <c r="D7" s="3" t="s">
        <v>5</v>
      </c>
      <c r="E7" s="88"/>
      <c r="F7" s="88"/>
    </row>
    <row r="8" spans="1:6" ht="54" customHeight="1">
      <c r="A8" s="89" t="s">
        <v>130</v>
      </c>
      <c r="B8" s="89"/>
      <c r="C8" s="89"/>
      <c r="D8" s="89"/>
      <c r="E8" s="89"/>
      <c r="F8" s="89"/>
    </row>
    <row r="9" spans="1:6" ht="41.25" customHeight="1">
      <c r="A9" s="90" t="s">
        <v>9</v>
      </c>
      <c r="B9" s="90"/>
      <c r="C9" s="90"/>
      <c r="D9" s="90"/>
      <c r="E9" s="90"/>
      <c r="F9" s="90"/>
    </row>
    <row r="10" spans="1:6" ht="32.25" customHeight="1">
      <c r="A10" s="4" t="s">
        <v>41</v>
      </c>
    </row>
    <row r="11" spans="1:6">
      <c r="B11" s="85"/>
      <c r="C11" s="85"/>
      <c r="D11" s="85"/>
      <c r="E11" s="85"/>
      <c r="F11" s="85"/>
    </row>
    <row r="12" spans="1:6" ht="32.25" customHeight="1">
      <c r="A12" s="4" t="s">
        <v>119</v>
      </c>
    </row>
    <row r="13" spans="1:6" ht="220.5" customHeight="1">
      <c r="B13" s="86"/>
      <c r="C13" s="86"/>
      <c r="D13" s="86"/>
      <c r="E13" s="86"/>
      <c r="F13" s="86"/>
    </row>
    <row r="14" spans="1:6" s="41" customFormat="1">
      <c r="B14" s="91" t="s">
        <v>101</v>
      </c>
      <c r="C14" s="92"/>
      <c r="D14" s="92"/>
      <c r="E14" s="92"/>
      <c r="F14" s="92"/>
    </row>
    <row r="15" spans="1:6" ht="32.25" customHeight="1">
      <c r="A15" s="4" t="s">
        <v>42</v>
      </c>
    </row>
    <row r="16" spans="1:6" ht="129" customHeight="1">
      <c r="B16" s="86"/>
      <c r="C16" s="86"/>
      <c r="D16" s="86"/>
      <c r="E16" s="86"/>
      <c r="F16" s="86"/>
    </row>
    <row r="17" spans="1:6" ht="32.25" customHeight="1">
      <c r="A17" s="4" t="s">
        <v>0</v>
      </c>
      <c r="F17" s="8" t="s">
        <v>37</v>
      </c>
    </row>
    <row r="18" spans="1:6" ht="21.75" customHeight="1">
      <c r="B18" s="5" t="s">
        <v>18</v>
      </c>
      <c r="C18" s="78" t="s">
        <v>10</v>
      </c>
      <c r="D18" s="79"/>
      <c r="E18" s="5" t="s">
        <v>106</v>
      </c>
      <c r="F18" s="5" t="s">
        <v>103</v>
      </c>
    </row>
    <row r="19" spans="1:6" ht="29.25" customHeight="1">
      <c r="B19" s="5">
        <f>ROW()-18</f>
        <v>1</v>
      </c>
      <c r="C19" s="80"/>
      <c r="D19" s="81"/>
      <c r="E19" s="49"/>
      <c r="F19" s="49"/>
    </row>
    <row r="20" spans="1:6" ht="29.25" customHeight="1">
      <c r="B20" s="42">
        <f>B19+1</f>
        <v>2</v>
      </c>
      <c r="C20" s="80"/>
      <c r="D20" s="81"/>
      <c r="E20" s="49"/>
      <c r="F20" s="49"/>
    </row>
    <row r="21" spans="1:6" ht="29.25" customHeight="1">
      <c r="B21" s="42">
        <f t="shared" ref="B21:B38" si="0">B20+1</f>
        <v>3</v>
      </c>
      <c r="C21" s="80"/>
      <c r="D21" s="81"/>
      <c r="E21" s="49"/>
      <c r="F21" s="49"/>
    </row>
    <row r="22" spans="1:6" ht="29.25" customHeight="1">
      <c r="B22" s="42">
        <f t="shared" si="0"/>
        <v>4</v>
      </c>
      <c r="C22" s="80"/>
      <c r="D22" s="81"/>
      <c r="E22" s="49"/>
      <c r="F22" s="49"/>
    </row>
    <row r="23" spans="1:6" ht="29.25" customHeight="1">
      <c r="B23" s="42">
        <f t="shared" si="0"/>
        <v>5</v>
      </c>
      <c r="C23" s="80"/>
      <c r="D23" s="81"/>
      <c r="E23" s="49"/>
      <c r="F23" s="49"/>
    </row>
    <row r="24" spans="1:6" ht="29.25" customHeight="1">
      <c r="B24" s="42">
        <f t="shared" si="0"/>
        <v>6</v>
      </c>
      <c r="C24" s="80"/>
      <c r="D24" s="81"/>
      <c r="E24" s="49"/>
      <c r="F24" s="49"/>
    </row>
    <row r="25" spans="1:6" ht="29.25" customHeight="1">
      <c r="B25" s="42">
        <f t="shared" si="0"/>
        <v>7</v>
      </c>
      <c r="C25" s="80"/>
      <c r="D25" s="81"/>
      <c r="E25" s="49"/>
      <c r="F25" s="49"/>
    </row>
    <row r="26" spans="1:6" ht="29.25" customHeight="1">
      <c r="B26" s="42">
        <f t="shared" si="0"/>
        <v>8</v>
      </c>
      <c r="C26" s="80"/>
      <c r="D26" s="81"/>
      <c r="E26" s="49"/>
      <c r="F26" s="49"/>
    </row>
    <row r="27" spans="1:6" ht="29.25" customHeight="1">
      <c r="B27" s="42">
        <f t="shared" si="0"/>
        <v>9</v>
      </c>
      <c r="C27" s="80"/>
      <c r="D27" s="81"/>
      <c r="E27" s="49"/>
      <c r="F27" s="49"/>
    </row>
    <row r="28" spans="1:6" s="41" customFormat="1" ht="29.25" customHeight="1">
      <c r="B28" s="42">
        <f t="shared" si="0"/>
        <v>10</v>
      </c>
      <c r="C28" s="50"/>
      <c r="D28" s="51"/>
      <c r="E28" s="49"/>
      <c r="F28" s="49"/>
    </row>
    <row r="29" spans="1:6" s="41" customFormat="1" ht="29.25" customHeight="1">
      <c r="B29" s="42">
        <f t="shared" si="0"/>
        <v>11</v>
      </c>
      <c r="C29" s="50"/>
      <c r="D29" s="51"/>
      <c r="E29" s="49"/>
      <c r="F29" s="49"/>
    </row>
    <row r="30" spans="1:6" s="41" customFormat="1" ht="29.25" customHeight="1">
      <c r="B30" s="42">
        <f t="shared" si="0"/>
        <v>12</v>
      </c>
      <c r="C30" s="50"/>
      <c r="D30" s="51"/>
      <c r="E30" s="49"/>
      <c r="F30" s="49"/>
    </row>
    <row r="31" spans="1:6" s="41" customFormat="1" ht="29.25" customHeight="1">
      <c r="B31" s="42">
        <f t="shared" si="0"/>
        <v>13</v>
      </c>
      <c r="C31" s="50"/>
      <c r="D31" s="51"/>
      <c r="E31" s="49"/>
      <c r="F31" s="49"/>
    </row>
    <row r="32" spans="1:6" s="41" customFormat="1" ht="29.25" customHeight="1">
      <c r="B32" s="42">
        <f t="shared" si="0"/>
        <v>14</v>
      </c>
      <c r="C32" s="50"/>
      <c r="D32" s="51"/>
      <c r="E32" s="49"/>
      <c r="F32" s="49"/>
    </row>
    <row r="33" spans="1:6" ht="29.25" customHeight="1">
      <c r="B33" s="42">
        <f t="shared" si="0"/>
        <v>15</v>
      </c>
      <c r="C33" s="80"/>
      <c r="D33" s="81"/>
      <c r="E33" s="49"/>
      <c r="F33" s="49"/>
    </row>
    <row r="34" spans="1:6" ht="29.25" customHeight="1">
      <c r="B34" s="42">
        <f t="shared" si="0"/>
        <v>16</v>
      </c>
      <c r="C34" s="80"/>
      <c r="D34" s="81"/>
      <c r="E34" s="49"/>
      <c r="F34" s="49"/>
    </row>
    <row r="35" spans="1:6" ht="29.25" customHeight="1">
      <c r="B35" s="42">
        <f t="shared" si="0"/>
        <v>17</v>
      </c>
      <c r="C35" s="80"/>
      <c r="D35" s="81"/>
      <c r="E35" s="49"/>
      <c r="F35" s="49"/>
    </row>
    <row r="36" spans="1:6" ht="29.25" customHeight="1">
      <c r="B36" s="42">
        <f t="shared" si="0"/>
        <v>18</v>
      </c>
      <c r="C36" s="80"/>
      <c r="D36" s="81"/>
      <c r="E36" s="49"/>
      <c r="F36" s="49"/>
    </row>
    <row r="37" spans="1:6" ht="29.25" customHeight="1">
      <c r="B37" s="42">
        <f t="shared" si="0"/>
        <v>19</v>
      </c>
      <c r="C37" s="80"/>
      <c r="D37" s="81"/>
      <c r="E37" s="49"/>
      <c r="F37" s="49"/>
    </row>
    <row r="38" spans="1:6" ht="29.25" customHeight="1">
      <c r="B38" s="42">
        <f t="shared" si="0"/>
        <v>20</v>
      </c>
      <c r="C38" s="80"/>
      <c r="D38" s="81"/>
      <c r="E38" s="49"/>
      <c r="F38" s="49"/>
    </row>
    <row r="39" spans="1:6" ht="23.25" customHeight="1">
      <c r="B39" s="78" t="s">
        <v>8</v>
      </c>
      <c r="C39" s="79"/>
      <c r="D39" s="96"/>
      <c r="E39" s="14" t="str">
        <f>IF(COUNTA(E19:E38)&gt;0,SUM(E19:E38),"")</f>
        <v/>
      </c>
      <c r="F39" s="14" t="str">
        <f>IF(COUNTA(F19:F38)&gt;0,SUM(F19:F38),"")</f>
        <v/>
      </c>
    </row>
    <row r="40" spans="1:6" s="41" customFormat="1">
      <c r="B40" s="94" t="s">
        <v>117</v>
      </c>
      <c r="C40" s="95"/>
      <c r="D40" s="95"/>
      <c r="E40" s="95"/>
      <c r="F40" s="95"/>
    </row>
    <row r="41" spans="1:6" s="66" customFormat="1" ht="32.25" customHeight="1">
      <c r="A41" s="4" t="s">
        <v>110</v>
      </c>
    </row>
    <row r="42" spans="1:6" s="66" customFormat="1">
      <c r="B42" s="93" t="s">
        <v>111</v>
      </c>
      <c r="C42" s="93"/>
      <c r="D42" s="93"/>
      <c r="E42" s="93"/>
      <c r="F42" s="93"/>
    </row>
    <row r="43" spans="1:6">
      <c r="B43" t="s">
        <v>112</v>
      </c>
    </row>
  </sheetData>
  <sheetProtection sheet="1" objects="1" scenarios="1" selectLockedCells="1"/>
  <mergeCells count="30">
    <mergeCell ref="B42:F42"/>
    <mergeCell ref="B40:F40"/>
    <mergeCell ref="C38:D38"/>
    <mergeCell ref="B39:D39"/>
    <mergeCell ref="C33:D33"/>
    <mergeCell ref="C34:D34"/>
    <mergeCell ref="C35:D35"/>
    <mergeCell ref="C36:D36"/>
    <mergeCell ref="C37:D37"/>
    <mergeCell ref="C23:D23"/>
    <mergeCell ref="C24:D24"/>
    <mergeCell ref="C25:D25"/>
    <mergeCell ref="C26:D26"/>
    <mergeCell ref="C27:D27"/>
    <mergeCell ref="A1:F1"/>
    <mergeCell ref="E2:F2"/>
    <mergeCell ref="B11:F11"/>
    <mergeCell ref="B13:F13"/>
    <mergeCell ref="B16:F16"/>
    <mergeCell ref="E5:F5"/>
    <mergeCell ref="E6:F6"/>
    <mergeCell ref="E7:F7"/>
    <mergeCell ref="A8:F8"/>
    <mergeCell ref="A9:F9"/>
    <mergeCell ref="B14:F14"/>
    <mergeCell ref="C18:D18"/>
    <mergeCell ref="C19:D19"/>
    <mergeCell ref="C20:D20"/>
    <mergeCell ref="C21:D21"/>
    <mergeCell ref="C22:D22"/>
  </mergeCells>
  <phoneticPr fontId="3"/>
  <dataValidations count="4">
    <dataValidation imeMode="hiragana" allowBlank="1" showInputMessage="1" showErrorMessage="1" sqref="C19:C38 E5:F7" xr:uid="{DEF08649-D4DE-4D2A-A62A-2D409C0FC461}"/>
    <dataValidation imeMode="off" allowBlank="1" showInputMessage="1" showErrorMessage="1" sqref="E2:F2" xr:uid="{52D32590-80C3-4059-8B6A-054C5D033D39}"/>
    <dataValidation type="whole" imeMode="off" operator="greaterThan" allowBlank="1" showInputMessage="1" showErrorMessage="1" sqref="E19:E38" xr:uid="{DD16BC54-F06F-4B73-88E8-17895CE1A9F8}">
      <formula1>0</formula1>
    </dataValidation>
    <dataValidation type="whole" imeMode="off" operator="lessThanOrEqual" allowBlank="1" showInputMessage="1" showErrorMessage="1" errorTitle="金額超過" error="金額欄に入力した金額以下の数値を入力してください。" sqref="F19:F38" xr:uid="{F7BB3315-3D7D-4DD1-930C-A39A877F1FCE}">
      <formula1>E19</formula1>
    </dataValidation>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DCDE-037F-4C90-A2FC-7FD336664FA3}">
  <dimension ref="A1:F24"/>
  <sheetViews>
    <sheetView showGridLines="0" zoomScaleNormal="100" workbookViewId="0">
      <selection activeCell="E2" sqref="E2:F2"/>
    </sheetView>
  </sheetViews>
  <sheetFormatPr defaultRowHeight="14.25"/>
  <cols>
    <col min="1" max="1" width="4.125" style="41" customWidth="1"/>
    <col min="2" max="2" width="13.875" style="41" customWidth="1"/>
    <col min="3" max="3" width="17" style="41" customWidth="1"/>
    <col min="4" max="4" width="13.75" style="41" customWidth="1"/>
    <col min="5" max="6" width="16.5" style="41" customWidth="1"/>
    <col min="7" max="16384" width="9" style="41"/>
  </cols>
  <sheetData>
    <row r="1" spans="1:6" ht="49.5" customHeight="1">
      <c r="A1" s="158" t="s">
        <v>137</v>
      </c>
      <c r="B1" s="83"/>
      <c r="C1" s="83"/>
      <c r="D1" s="83"/>
      <c r="E1" s="83"/>
      <c r="F1" s="83"/>
    </row>
    <row r="2" spans="1:6" ht="42" customHeight="1">
      <c r="E2" s="84" t="str">
        <f ca="1">IF(E5="","年   月   日  ",TODAY())</f>
        <v xml:space="preserve">年   月   日  </v>
      </c>
      <c r="F2" s="84"/>
    </row>
    <row r="3" spans="1:6">
      <c r="A3" s="41" t="s">
        <v>1</v>
      </c>
    </row>
    <row r="4" spans="1:6" ht="34.5" customHeight="1">
      <c r="B4" s="3" t="s">
        <v>2</v>
      </c>
    </row>
    <row r="5" spans="1:6">
      <c r="C5" s="2"/>
      <c r="D5" s="41" t="s">
        <v>7</v>
      </c>
      <c r="E5" s="87" t="str">
        <f>IF(様式第2号!E5="","",様式第2号!E5)</f>
        <v/>
      </c>
      <c r="F5" s="87"/>
    </row>
    <row r="6" spans="1:6">
      <c r="C6" s="2"/>
      <c r="D6" s="41" t="s">
        <v>6</v>
      </c>
      <c r="E6" s="87" t="str">
        <f>IF(様式第2号!E6="","",様式第2号!E6)</f>
        <v/>
      </c>
      <c r="F6" s="87"/>
    </row>
    <row r="7" spans="1:6" ht="35.25" customHeight="1">
      <c r="C7" s="2"/>
      <c r="D7" s="3" t="s">
        <v>5</v>
      </c>
      <c r="E7" s="132" t="str">
        <f>IF(様式第2号!E7="","",様式第2号!E7)</f>
        <v/>
      </c>
      <c r="F7" s="132"/>
    </row>
    <row r="8" spans="1:6" ht="72" customHeight="1">
      <c r="A8" s="89" t="s">
        <v>146</v>
      </c>
      <c r="B8" s="89"/>
      <c r="C8" s="89"/>
      <c r="D8" s="89"/>
      <c r="E8" s="89"/>
      <c r="F8" s="89"/>
    </row>
    <row r="9" spans="1:6" ht="41.25" customHeight="1">
      <c r="A9" s="90" t="s">
        <v>9</v>
      </c>
      <c r="B9" s="90"/>
      <c r="C9" s="90"/>
      <c r="D9" s="90"/>
      <c r="E9" s="90"/>
      <c r="F9" s="90"/>
    </row>
    <row r="10" spans="1:6" ht="32.25" customHeight="1">
      <c r="A10" s="4" t="s">
        <v>41</v>
      </c>
    </row>
    <row r="11" spans="1:6">
      <c r="B11" s="85" t="str">
        <f>IF(様式第2号!B11="","",様式第2号!B11)</f>
        <v/>
      </c>
      <c r="C11" s="85"/>
      <c r="D11" s="85"/>
      <c r="E11" s="85"/>
      <c r="F11" s="52" t="str">
        <f>様式第2号!F11</f>
        <v>(計画の事業者番号   )</v>
      </c>
    </row>
    <row r="12" spans="1:6" ht="32.25" customHeight="1">
      <c r="A12" s="4" t="s">
        <v>17</v>
      </c>
    </row>
    <row r="13" spans="1:6">
      <c r="B13" s="85" t="str">
        <f>IF(様式第2号!B13="","",様式第2号!B13)</f>
        <v/>
      </c>
      <c r="C13" s="85"/>
      <c r="D13" s="85"/>
      <c r="E13" s="85"/>
      <c r="F13" s="85"/>
    </row>
    <row r="14" spans="1:6" ht="32.25" customHeight="1">
      <c r="A14" s="4" t="s">
        <v>73</v>
      </c>
      <c r="F14" s="8"/>
    </row>
    <row r="15" spans="1:6" ht="48" customHeight="1">
      <c r="A15" s="4"/>
      <c r="B15" s="155" t="s">
        <v>74</v>
      </c>
      <c r="C15" s="156"/>
      <c r="D15" s="159" t="str">
        <f>D19</f>
        <v/>
      </c>
      <c r="E15" s="160"/>
      <c r="F15" s="46" t="s">
        <v>79</v>
      </c>
    </row>
    <row r="16" spans="1:6" ht="15" customHeight="1">
      <c r="A16" s="4"/>
      <c r="B16" s="44"/>
      <c r="C16" s="43"/>
      <c r="D16" s="43"/>
      <c r="E16" s="43"/>
      <c r="F16" s="43"/>
    </row>
    <row r="17" spans="1:6" ht="23.25" customHeight="1">
      <c r="B17" s="141" t="s">
        <v>89</v>
      </c>
      <c r="C17" s="141"/>
      <c r="D17" s="150"/>
      <c r="E17" s="150"/>
      <c r="F17" s="45" t="s">
        <v>79</v>
      </c>
    </row>
    <row r="18" spans="1:6" ht="23.25" customHeight="1">
      <c r="B18" s="141" t="s">
        <v>90</v>
      </c>
      <c r="C18" s="141"/>
      <c r="D18" s="150" t="str">
        <f>IF(様式第7号!D15="","",様式第7号!D15+様式第7号!D18)</f>
        <v/>
      </c>
      <c r="E18" s="150"/>
      <c r="F18" s="45" t="s">
        <v>79</v>
      </c>
    </row>
    <row r="19" spans="1:6" ht="23.25" customHeight="1">
      <c r="B19" s="141" t="s">
        <v>91</v>
      </c>
      <c r="C19" s="141"/>
      <c r="D19" s="152" t="str">
        <f>IF(D17&lt;&gt;"",D17-D18,"")</f>
        <v/>
      </c>
      <c r="E19" s="152"/>
      <c r="F19" s="45" t="s">
        <v>79</v>
      </c>
    </row>
    <row r="20" spans="1:6" ht="32.25" customHeight="1">
      <c r="A20" s="4" t="s">
        <v>80</v>
      </c>
    </row>
    <row r="21" spans="1:6" ht="28.5" customHeight="1">
      <c r="B21" s="42" t="s">
        <v>81</v>
      </c>
      <c r="C21" s="144" t="s">
        <v>86</v>
      </c>
      <c r="D21" s="145"/>
      <c r="E21" s="145" t="s">
        <v>87</v>
      </c>
      <c r="F21" s="146"/>
    </row>
    <row r="22" spans="1:6" ht="28.5" customHeight="1">
      <c r="B22" s="42" t="s">
        <v>82</v>
      </c>
      <c r="C22" s="59" t="s">
        <v>88</v>
      </c>
      <c r="D22" s="42" t="s">
        <v>83</v>
      </c>
      <c r="E22" s="147"/>
      <c r="F22" s="147"/>
    </row>
    <row r="23" spans="1:6" ht="17.25" customHeight="1">
      <c r="B23" s="47" t="s">
        <v>84</v>
      </c>
      <c r="C23" s="148"/>
      <c r="D23" s="148"/>
      <c r="E23" s="148"/>
      <c r="F23" s="148"/>
    </row>
    <row r="24" spans="1:6" ht="41.25" customHeight="1">
      <c r="B24" s="48" t="s">
        <v>85</v>
      </c>
      <c r="C24" s="149"/>
      <c r="D24" s="149"/>
      <c r="E24" s="149"/>
      <c r="F24" s="149"/>
    </row>
  </sheetData>
  <sheetProtection sheet="1" objects="1" scenarios="1" selectLockedCells="1"/>
  <mergeCells count="22">
    <mergeCell ref="C21:D21"/>
    <mergeCell ref="E21:F21"/>
    <mergeCell ref="E22:F22"/>
    <mergeCell ref="C23:F23"/>
    <mergeCell ref="C24:F24"/>
    <mergeCell ref="B17:C17"/>
    <mergeCell ref="D17:E17"/>
    <mergeCell ref="B18:C18"/>
    <mergeCell ref="D18:E18"/>
    <mergeCell ref="B19:C19"/>
    <mergeCell ref="D19:E19"/>
    <mergeCell ref="A8:F8"/>
    <mergeCell ref="A9:F9"/>
    <mergeCell ref="B11:E11"/>
    <mergeCell ref="B13:F13"/>
    <mergeCell ref="B15:C15"/>
    <mergeCell ref="D15:E15"/>
    <mergeCell ref="A1:F1"/>
    <mergeCell ref="E2:F2"/>
    <mergeCell ref="E5:F5"/>
    <mergeCell ref="E6:F6"/>
    <mergeCell ref="E7:F7"/>
  </mergeCells>
  <phoneticPr fontId="3"/>
  <dataValidations count="4">
    <dataValidation imeMode="halfKatakana" allowBlank="1" showInputMessage="1" showErrorMessage="1" sqref="C23:F23" xr:uid="{AB03887D-4D11-494F-AD3D-09A4A605D039}"/>
    <dataValidation imeMode="hiragana" allowBlank="1" showInputMessage="1" showErrorMessage="1" sqref="C21:F21 C24:F24 E5:F7 B11:E11 B13:F13" xr:uid="{96A0747A-080A-48C5-8136-B45F4CC85062}"/>
    <dataValidation type="list" imeMode="hiragana" allowBlank="1" showInputMessage="1" showErrorMessage="1" sqref="C22" xr:uid="{D108E656-1211-4584-B1D3-2017781C9408}">
      <formula1>"普通,当座,普通・当座"</formula1>
    </dataValidation>
    <dataValidation imeMode="off" allowBlank="1" showInputMessage="1" showErrorMessage="1" sqref="E22:F22 D17:E18 F11 D15:E15 E2:F2" xr:uid="{BF221128-10BF-4687-A11D-D34EAA515B16}"/>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1E80-F86D-4416-96AD-FFA24E786E37}">
  <dimension ref="A1:H13"/>
  <sheetViews>
    <sheetView showGridLines="0" zoomScaleNormal="100" workbookViewId="0">
      <selection activeCell="E3" sqref="E3"/>
    </sheetView>
  </sheetViews>
  <sheetFormatPr defaultRowHeight="14.25"/>
  <cols>
    <col min="1" max="1" width="9" style="41"/>
    <col min="2" max="2" width="11.625" style="41" bestFit="1" customWidth="1"/>
    <col min="3" max="3" width="28.125" style="41" customWidth="1"/>
    <col min="4" max="4" width="9" style="41"/>
    <col min="5" max="6" width="17.25" style="41" bestFit="1" customWidth="1"/>
    <col min="7" max="7" width="20" style="41" customWidth="1"/>
    <col min="8" max="8" width="16.625" style="41" customWidth="1"/>
    <col min="9" max="16384" width="9" style="41"/>
  </cols>
  <sheetData>
    <row r="1" spans="1:8" ht="45" customHeight="1">
      <c r="A1" s="161" t="s">
        <v>145</v>
      </c>
      <c r="B1" s="162"/>
      <c r="C1" s="162"/>
      <c r="D1" s="162"/>
      <c r="E1" s="162"/>
      <c r="F1" s="162"/>
      <c r="G1" s="162"/>
      <c r="H1" s="162"/>
    </row>
    <row r="2" spans="1:8" ht="14.25" customHeight="1">
      <c r="A2" s="42" t="s">
        <v>102</v>
      </c>
      <c r="B2" s="42" t="s">
        <v>93</v>
      </c>
      <c r="C2" s="42" t="s">
        <v>92</v>
      </c>
      <c r="D2" s="42" t="s">
        <v>94</v>
      </c>
      <c r="E2" s="42" t="s">
        <v>97</v>
      </c>
      <c r="F2" s="42" t="s">
        <v>98</v>
      </c>
      <c r="G2" s="42" t="s">
        <v>95</v>
      </c>
      <c r="H2" s="42" t="s">
        <v>96</v>
      </c>
    </row>
    <row r="3" spans="1:8" ht="48" customHeight="1">
      <c r="A3" s="59"/>
      <c r="B3" s="76"/>
      <c r="C3" s="60"/>
      <c r="D3" s="55"/>
      <c r="E3" s="61"/>
      <c r="F3" s="62" t="str">
        <f>IF(COUNTA(D3:E3)=2,D3*E3,"")</f>
        <v/>
      </c>
      <c r="G3" s="60"/>
      <c r="H3" s="60"/>
    </row>
    <row r="4" spans="1:8" ht="48" customHeight="1">
      <c r="A4" s="59"/>
      <c r="B4" s="76"/>
      <c r="C4" s="60"/>
      <c r="D4" s="55"/>
      <c r="E4" s="61"/>
      <c r="F4" s="62" t="str">
        <f t="shared" ref="F4:F11" si="0">IF(COUNTA(D4:E4)=2,D4*E4,"")</f>
        <v/>
      </c>
      <c r="G4" s="60"/>
      <c r="H4" s="60"/>
    </row>
    <row r="5" spans="1:8" ht="48" customHeight="1">
      <c r="A5" s="59"/>
      <c r="B5" s="76"/>
      <c r="C5" s="60"/>
      <c r="D5" s="55"/>
      <c r="E5" s="61"/>
      <c r="F5" s="62" t="str">
        <f t="shared" si="0"/>
        <v/>
      </c>
      <c r="G5" s="60"/>
      <c r="H5" s="60"/>
    </row>
    <row r="6" spans="1:8" ht="48" customHeight="1">
      <c r="A6" s="59"/>
      <c r="B6" s="76"/>
      <c r="C6" s="60"/>
      <c r="D6" s="55"/>
      <c r="E6" s="61"/>
      <c r="F6" s="62" t="str">
        <f t="shared" si="0"/>
        <v/>
      </c>
      <c r="G6" s="60"/>
      <c r="H6" s="60"/>
    </row>
    <row r="7" spans="1:8" ht="48" customHeight="1">
      <c r="A7" s="59"/>
      <c r="B7" s="76"/>
      <c r="C7" s="60"/>
      <c r="D7" s="55"/>
      <c r="E7" s="61"/>
      <c r="F7" s="62" t="str">
        <f t="shared" si="0"/>
        <v/>
      </c>
      <c r="G7" s="60"/>
      <c r="H7" s="60"/>
    </row>
    <row r="8" spans="1:8" ht="48" customHeight="1">
      <c r="A8" s="59"/>
      <c r="B8" s="76"/>
      <c r="C8" s="60"/>
      <c r="D8" s="55"/>
      <c r="E8" s="61"/>
      <c r="F8" s="62" t="str">
        <f t="shared" si="0"/>
        <v/>
      </c>
      <c r="G8" s="60"/>
      <c r="H8" s="60"/>
    </row>
    <row r="9" spans="1:8" ht="48" customHeight="1">
      <c r="A9" s="59"/>
      <c r="B9" s="76"/>
      <c r="C9" s="60"/>
      <c r="D9" s="55"/>
      <c r="E9" s="61"/>
      <c r="F9" s="62" t="str">
        <f t="shared" si="0"/>
        <v/>
      </c>
      <c r="G9" s="60"/>
      <c r="H9" s="60"/>
    </row>
    <row r="10" spans="1:8" ht="48" customHeight="1">
      <c r="A10" s="59"/>
      <c r="B10" s="76"/>
      <c r="C10" s="60"/>
      <c r="D10" s="55"/>
      <c r="E10" s="61"/>
      <c r="F10" s="62" t="str">
        <f t="shared" si="0"/>
        <v/>
      </c>
      <c r="G10" s="60"/>
      <c r="H10" s="60"/>
    </row>
    <row r="11" spans="1:8" ht="48" customHeight="1">
      <c r="A11" s="59"/>
      <c r="B11" s="76"/>
      <c r="C11" s="60"/>
      <c r="D11" s="55"/>
      <c r="E11" s="61"/>
      <c r="F11" s="62" t="str">
        <f t="shared" si="0"/>
        <v/>
      </c>
      <c r="G11" s="60"/>
      <c r="H11" s="60"/>
    </row>
    <row r="12" spans="1:8">
      <c r="A12" s="163" t="s">
        <v>105</v>
      </c>
      <c r="B12" s="163"/>
      <c r="C12" s="163"/>
      <c r="D12" s="163"/>
      <c r="E12" s="163"/>
      <c r="F12" s="163"/>
      <c r="G12" s="163"/>
      <c r="H12" s="163"/>
    </row>
    <row r="13" spans="1:8">
      <c r="A13" s="164" t="s">
        <v>99</v>
      </c>
      <c r="B13" s="164"/>
      <c r="C13" s="164"/>
      <c r="D13" s="164"/>
      <c r="E13" s="164"/>
      <c r="F13" s="164"/>
      <c r="G13" s="164"/>
      <c r="H13" s="164"/>
    </row>
  </sheetData>
  <sheetProtection sheet="1" objects="1" scenarios="1" selectLockedCells="1"/>
  <mergeCells count="3">
    <mergeCell ref="A1:H1"/>
    <mergeCell ref="A12:H12"/>
    <mergeCell ref="A13:H13"/>
  </mergeCells>
  <phoneticPr fontId="3"/>
  <dataValidations count="3">
    <dataValidation type="list" imeMode="hiragana" allowBlank="1" showInputMessage="1" showErrorMessage="1" sqref="A3:A11" xr:uid="{52729C71-8E2C-482C-BAB0-20FD4E778662}">
      <formula1>"構築物,機械器具,その他"</formula1>
    </dataValidation>
    <dataValidation imeMode="off" allowBlank="1" showInputMessage="1" showErrorMessage="1" sqref="B3:B11 D3:F11" xr:uid="{53250BB9-E828-4B2D-AF13-CE7835AA4EB0}"/>
    <dataValidation imeMode="hiragana" allowBlank="1" showInputMessage="1" showErrorMessage="1" sqref="C3:C11 G3:H11" xr:uid="{E49E718F-77B7-4E0C-974F-4334EC5F6900}"/>
  </dataValidations>
  <pageMargins left="0.43" right="0.44" top="0.74803149606299213" bottom="0.74803149606299213" header="0.47244094488188981" footer="0.31496062992125984"/>
  <pageSetup paperSize="9" orientation="landscape" useFirstPageNumber="1" r:id="rId1"/>
  <headerFooter>
    <oddHeader>&amp;L&amp;"ＭＳ ゴシック,標準"&amp;10&amp;A</oddHeader>
    <oddFooter>&amp;R&amp;"游ゴシック Light,標準"&amp;9&amp;A -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74428-6068-4DD1-AE54-6D773ACEC3AA}">
  <dimension ref="A1:F20"/>
  <sheetViews>
    <sheetView showGridLines="0" zoomScaleNormal="100" workbookViewId="0">
      <selection activeCell="E2" sqref="E2:F2"/>
    </sheetView>
  </sheetViews>
  <sheetFormatPr defaultRowHeight="14.25"/>
  <cols>
    <col min="1" max="1" width="4.125" style="41" customWidth="1"/>
    <col min="2" max="2" width="13.875" style="41" customWidth="1"/>
    <col min="3" max="3" width="17" style="41" customWidth="1"/>
    <col min="4" max="4" width="13.75" style="41" customWidth="1"/>
    <col min="5" max="6" width="16.5" style="41" customWidth="1"/>
    <col min="7" max="16384" width="9" style="41"/>
  </cols>
  <sheetData>
    <row r="1" spans="1:6" ht="49.5" customHeight="1">
      <c r="A1" s="138" t="s">
        <v>147</v>
      </c>
      <c r="B1" s="139"/>
      <c r="C1" s="139"/>
      <c r="D1" s="139"/>
      <c r="E1" s="139"/>
      <c r="F1" s="139"/>
    </row>
    <row r="2" spans="1:6" ht="42" customHeight="1">
      <c r="E2" s="84" t="str">
        <f ca="1">IF(E5="","年   月   日  ",TODAY())</f>
        <v xml:space="preserve">年   月   日  </v>
      </c>
      <c r="F2" s="84"/>
    </row>
    <row r="3" spans="1:6">
      <c r="A3" s="41" t="s">
        <v>1</v>
      </c>
    </row>
    <row r="4" spans="1:6" ht="34.5" customHeight="1">
      <c r="B4" s="3" t="s">
        <v>2</v>
      </c>
    </row>
    <row r="5" spans="1:6">
      <c r="C5" s="2"/>
      <c r="D5" s="41" t="s">
        <v>7</v>
      </c>
      <c r="E5" s="87" t="str">
        <f>IF(様式第2号!E5="","",様式第2号!E5)</f>
        <v/>
      </c>
      <c r="F5" s="87"/>
    </row>
    <row r="6" spans="1:6">
      <c r="C6" s="2"/>
      <c r="D6" s="41" t="s">
        <v>6</v>
      </c>
      <c r="E6" s="87" t="str">
        <f>IF(様式第2号!E6="","",様式第2号!E6)</f>
        <v/>
      </c>
      <c r="F6" s="87"/>
    </row>
    <row r="7" spans="1:6" ht="35.25" customHeight="1">
      <c r="C7" s="2"/>
      <c r="D7" s="3" t="s">
        <v>5</v>
      </c>
      <c r="E7" s="132" t="str">
        <f>IF(様式第2号!E7="","",様式第2号!E7)</f>
        <v/>
      </c>
      <c r="F7" s="132"/>
    </row>
    <row r="8" spans="1:6" ht="72" customHeight="1">
      <c r="A8" s="89" t="s">
        <v>157</v>
      </c>
      <c r="B8" s="89"/>
      <c r="C8" s="89"/>
      <c r="D8" s="89"/>
      <c r="E8" s="89"/>
      <c r="F8" s="89"/>
    </row>
    <row r="9" spans="1:6" ht="41.25" customHeight="1">
      <c r="A9" s="90" t="s">
        <v>9</v>
      </c>
      <c r="B9" s="90"/>
      <c r="C9" s="90"/>
      <c r="D9" s="90"/>
      <c r="E9" s="90"/>
      <c r="F9" s="90"/>
    </row>
    <row r="10" spans="1:6" ht="32.25" customHeight="1">
      <c r="A10" s="4" t="s">
        <v>41</v>
      </c>
    </row>
    <row r="11" spans="1:6">
      <c r="B11" s="85" t="str">
        <f>IF(様式第2号!B11="","",様式第2号!B11)</f>
        <v/>
      </c>
      <c r="C11" s="85"/>
      <c r="D11" s="85"/>
      <c r="E11" s="85"/>
      <c r="F11" s="52" t="str">
        <f>様式第2号!F11</f>
        <v>(計画の事業者番号   )</v>
      </c>
    </row>
    <row r="12" spans="1:6" ht="32.25" customHeight="1">
      <c r="A12" s="4" t="s">
        <v>17</v>
      </c>
    </row>
    <row r="13" spans="1:6">
      <c r="B13" s="85" t="str">
        <f>IF(様式第2号!B13="","",様式第2号!B13)</f>
        <v/>
      </c>
      <c r="C13" s="85"/>
      <c r="D13" s="85"/>
      <c r="E13" s="85"/>
      <c r="F13" s="85"/>
    </row>
    <row r="14" spans="1:6" ht="32.25" customHeight="1">
      <c r="A14" s="4" t="s">
        <v>148</v>
      </c>
    </row>
    <row r="15" spans="1:6">
      <c r="B15" s="140" t="str">
        <f>IF(様式第6号!B15="","",様式第6号!B15)</f>
        <v/>
      </c>
      <c r="C15" s="140"/>
      <c r="D15" s="140"/>
      <c r="E15" s="140"/>
      <c r="F15" s="140"/>
    </row>
    <row r="16" spans="1:6" ht="32.25" customHeight="1">
      <c r="A16" s="4" t="s">
        <v>100</v>
      </c>
      <c r="B16" s="41" t="s">
        <v>149</v>
      </c>
      <c r="F16" s="8" t="s">
        <v>152</v>
      </c>
    </row>
    <row r="17" spans="2:6">
      <c r="B17" s="42" t="s">
        <v>150</v>
      </c>
      <c r="C17" s="42" t="s">
        <v>156</v>
      </c>
      <c r="D17" s="78" t="s">
        <v>151</v>
      </c>
      <c r="E17" s="79"/>
      <c r="F17" s="96"/>
    </row>
    <row r="18" spans="2:6" ht="63" customHeight="1">
      <c r="B18" s="75" t="str">
        <f>様式第2号!B83</f>
        <v>2022年度</v>
      </c>
      <c r="C18" s="73"/>
      <c r="D18" s="165"/>
      <c r="E18" s="166"/>
      <c r="F18" s="167"/>
    </row>
    <row r="19" spans="2:6" ht="63" customHeight="1">
      <c r="B19" s="75" t="str">
        <f>様式第2号!B84</f>
        <v>2023年度</v>
      </c>
      <c r="C19" s="74"/>
      <c r="D19" s="165"/>
      <c r="E19" s="166"/>
      <c r="F19" s="167"/>
    </row>
    <row r="20" spans="2:6" ht="63" customHeight="1">
      <c r="B20" s="75" t="str">
        <f>様式第2号!B85</f>
        <v>2024年度</v>
      </c>
      <c r="C20" s="74"/>
      <c r="D20" s="165"/>
      <c r="E20" s="166"/>
      <c r="F20" s="167"/>
    </row>
  </sheetData>
  <sheetProtection sheet="1" objects="1" scenarios="1" selectLockedCells="1"/>
  <mergeCells count="14">
    <mergeCell ref="D17:F17"/>
    <mergeCell ref="D18:F18"/>
    <mergeCell ref="D19:F19"/>
    <mergeCell ref="D20:F20"/>
    <mergeCell ref="A9:F9"/>
    <mergeCell ref="B11:E11"/>
    <mergeCell ref="B13:F13"/>
    <mergeCell ref="B15:F15"/>
    <mergeCell ref="A8:F8"/>
    <mergeCell ref="A1:F1"/>
    <mergeCell ref="E2:F2"/>
    <mergeCell ref="E5:F5"/>
    <mergeCell ref="E6:F6"/>
    <mergeCell ref="E7:F7"/>
  </mergeCells>
  <phoneticPr fontId="3"/>
  <dataValidations count="2">
    <dataValidation imeMode="off" allowBlank="1" showInputMessage="1" showErrorMessage="1" sqref="B15:F15 E2:F2 F11 B18:C20" xr:uid="{188CEB5F-7378-4C7C-B651-A328A67E351C}"/>
    <dataValidation imeMode="hiragana" allowBlank="1" showInputMessage="1" showErrorMessage="1" sqref="B13:F13 E5:F7 B11:E11 D18:F20" xr:uid="{815F4ACA-12A6-49FE-83D2-8180BCCB5CFB}"/>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C148-6136-4AC6-BCD8-1F996569D101}">
  <dimension ref="A1:F16"/>
  <sheetViews>
    <sheetView showGridLines="0" zoomScaleNormal="100" workbookViewId="0">
      <selection activeCell="E2" sqref="E2:F2"/>
    </sheetView>
  </sheetViews>
  <sheetFormatPr defaultRowHeight="14.25"/>
  <cols>
    <col min="1" max="1" width="4.125" style="69" customWidth="1"/>
    <col min="2" max="2" width="10.125" style="69" customWidth="1"/>
    <col min="3" max="3" width="20.875" style="69" customWidth="1"/>
    <col min="4" max="4" width="13.75" style="69" customWidth="1"/>
    <col min="5" max="6" width="16.375" style="69" customWidth="1"/>
    <col min="7" max="16384" width="9" style="69"/>
  </cols>
  <sheetData>
    <row r="1" spans="1:6" ht="49.5" customHeight="1">
      <c r="A1" s="104" t="s">
        <v>131</v>
      </c>
      <c r="B1" s="104"/>
      <c r="C1" s="104"/>
      <c r="D1" s="104"/>
      <c r="E1" s="104"/>
      <c r="F1" s="104"/>
    </row>
    <row r="2" spans="1:6" ht="42" customHeight="1">
      <c r="E2" s="84" t="str">
        <f ca="1">IF(E5="","年   月   日  ",TODAY())</f>
        <v xml:space="preserve">年   月   日  </v>
      </c>
      <c r="F2" s="84"/>
    </row>
    <row r="3" spans="1:6">
      <c r="A3" s="69" t="s">
        <v>1</v>
      </c>
    </row>
    <row r="4" spans="1:6" ht="34.5" customHeight="1">
      <c r="B4" s="70" t="s">
        <v>2</v>
      </c>
    </row>
    <row r="5" spans="1:6">
      <c r="C5" s="71" t="s">
        <v>4</v>
      </c>
      <c r="D5" s="69" t="s">
        <v>7</v>
      </c>
      <c r="E5" s="105" t="str">
        <f>IF(様式第1号!E5="","",様式第1号!E5)</f>
        <v/>
      </c>
      <c r="F5" s="105"/>
    </row>
    <row r="6" spans="1:6">
      <c r="C6" s="71" t="s">
        <v>3</v>
      </c>
      <c r="D6" s="69" t="s">
        <v>6</v>
      </c>
      <c r="E6" s="105" t="str">
        <f>IF(様式第1号!E6="","",様式第1号!E6)</f>
        <v/>
      </c>
      <c r="F6" s="105"/>
    </row>
    <row r="7" spans="1:6" ht="35.25" customHeight="1">
      <c r="C7" s="71"/>
      <c r="D7" s="70" t="s">
        <v>5</v>
      </c>
      <c r="E7" s="105" t="str">
        <f>IF(様式第1号!E7="","",様式第1号!E7)</f>
        <v/>
      </c>
      <c r="F7" s="105"/>
    </row>
    <row r="8" spans="1:6" ht="54" customHeight="1">
      <c r="A8" s="103" t="s">
        <v>129</v>
      </c>
      <c r="B8" s="103"/>
      <c r="C8" s="103"/>
      <c r="D8" s="103"/>
      <c r="E8" s="103"/>
      <c r="F8" s="103"/>
    </row>
    <row r="9" spans="1:6" ht="41.25" customHeight="1">
      <c r="A9" s="98" t="s">
        <v>9</v>
      </c>
      <c r="B9" s="98"/>
      <c r="C9" s="98"/>
      <c r="D9" s="98"/>
      <c r="E9" s="98"/>
      <c r="F9" s="98"/>
    </row>
    <row r="10" spans="1:6" ht="32.25" customHeight="1">
      <c r="A10" s="72" t="s">
        <v>41</v>
      </c>
    </row>
    <row r="11" spans="1:6">
      <c r="B11" s="99" t="str">
        <f>IF(様式第1号!B11="","",様式第1号!B11)</f>
        <v/>
      </c>
      <c r="C11" s="99"/>
      <c r="D11" s="99"/>
      <c r="E11" s="99"/>
      <c r="F11" s="99"/>
    </row>
    <row r="12" spans="1:6" ht="32.25" customHeight="1">
      <c r="A12" s="72" t="s">
        <v>125</v>
      </c>
    </row>
    <row r="13" spans="1:6" ht="220.5" customHeight="1">
      <c r="B13" s="100"/>
      <c r="C13" s="100"/>
      <c r="D13" s="100"/>
      <c r="E13" s="100"/>
      <c r="F13" s="100"/>
    </row>
    <row r="14" spans="1:6">
      <c r="B14" s="101" t="s">
        <v>101</v>
      </c>
      <c r="C14" s="102"/>
      <c r="D14" s="102"/>
      <c r="E14" s="102"/>
      <c r="F14" s="102"/>
    </row>
    <row r="15" spans="1:6" ht="32.25" customHeight="1">
      <c r="A15" s="72" t="s">
        <v>126</v>
      </c>
    </row>
    <row r="16" spans="1:6">
      <c r="B16" s="97" t="s">
        <v>127</v>
      </c>
      <c r="C16" s="97"/>
      <c r="D16" s="97"/>
      <c r="E16" s="97"/>
      <c r="F16" s="97"/>
    </row>
  </sheetData>
  <sheetProtection sheet="1" selectLockedCells="1"/>
  <mergeCells count="11">
    <mergeCell ref="A8:F8"/>
    <mergeCell ref="A1:F1"/>
    <mergeCell ref="E2:F2"/>
    <mergeCell ref="E5:F5"/>
    <mergeCell ref="E6:F6"/>
    <mergeCell ref="E7:F7"/>
    <mergeCell ref="B16:F16"/>
    <mergeCell ref="A9:F9"/>
    <mergeCell ref="B11:F11"/>
    <mergeCell ref="B13:F13"/>
    <mergeCell ref="B14:F14"/>
  </mergeCells>
  <phoneticPr fontId="3"/>
  <dataValidations count="2">
    <dataValidation imeMode="off" allowBlank="1" showInputMessage="1" showErrorMessage="1" sqref="E2:F2" xr:uid="{7B042DBB-0852-4C36-B5D1-3BD67359B440}"/>
    <dataValidation imeMode="hiragana" allowBlank="1" showInputMessage="1" showErrorMessage="1" sqref="E5:F7" xr:uid="{DD4CFACE-852C-45BD-8E6C-74E5571DBF45}"/>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DEBA7-3532-40F1-9546-AD8D2C34F67C}">
  <dimension ref="A1:F93"/>
  <sheetViews>
    <sheetView showGridLines="0" zoomScaleNormal="100" workbookViewId="0">
      <selection activeCell="E5" sqref="E5:F5"/>
    </sheetView>
  </sheetViews>
  <sheetFormatPr defaultRowHeight="14.25"/>
  <cols>
    <col min="1" max="1" width="4.125" customWidth="1"/>
    <col min="2" max="2" width="13.875" customWidth="1"/>
    <col min="3" max="3" width="17" customWidth="1"/>
    <col min="4" max="4" width="13.75" customWidth="1"/>
    <col min="5" max="6" width="16.5" customWidth="1"/>
  </cols>
  <sheetData>
    <row r="1" spans="1:6" ht="49.5" customHeight="1">
      <c r="A1" s="82" t="s">
        <v>132</v>
      </c>
      <c r="B1" s="83"/>
      <c r="C1" s="83"/>
      <c r="D1" s="83"/>
      <c r="E1" s="83"/>
      <c r="F1" s="83"/>
    </row>
    <row r="2" spans="1:6" ht="42" customHeight="1">
      <c r="E2" s="84" t="str">
        <f ca="1">IF(E5="","年   月   日  ",TODAY())</f>
        <v xml:space="preserve">年   月   日  </v>
      </c>
      <c r="F2" s="84"/>
    </row>
    <row r="3" spans="1:6">
      <c r="A3" t="s">
        <v>1</v>
      </c>
    </row>
    <row r="4" spans="1:6" ht="34.5" customHeight="1">
      <c r="B4" s="3" t="s">
        <v>2</v>
      </c>
    </row>
    <row r="5" spans="1:6">
      <c r="C5" s="2" t="s">
        <v>4</v>
      </c>
      <c r="D5" t="s">
        <v>7</v>
      </c>
      <c r="E5" s="87"/>
      <c r="F5" s="87"/>
    </row>
    <row r="6" spans="1:6">
      <c r="C6" s="2"/>
      <c r="D6" t="s">
        <v>6</v>
      </c>
      <c r="E6" s="87"/>
      <c r="F6" s="87"/>
    </row>
    <row r="7" spans="1:6" ht="35.25" customHeight="1">
      <c r="C7" s="2"/>
      <c r="D7" s="3" t="s">
        <v>5</v>
      </c>
      <c r="E7" s="88"/>
      <c r="F7" s="88"/>
    </row>
    <row r="8" spans="1:6" ht="54" customHeight="1">
      <c r="A8" s="89" t="s">
        <v>138</v>
      </c>
      <c r="B8" s="89"/>
      <c r="C8" s="89"/>
      <c r="D8" s="89"/>
      <c r="E8" s="89"/>
      <c r="F8" s="89"/>
    </row>
    <row r="9" spans="1:6" ht="41.25" customHeight="1">
      <c r="A9" s="90" t="s">
        <v>9</v>
      </c>
      <c r="B9" s="90"/>
      <c r="C9" s="90"/>
      <c r="D9" s="90"/>
      <c r="E9" s="90"/>
      <c r="F9" s="90"/>
    </row>
    <row r="10" spans="1:6" ht="32.25" customHeight="1">
      <c r="A10" s="4" t="s">
        <v>41</v>
      </c>
    </row>
    <row r="11" spans="1:6">
      <c r="B11" s="85" t="str">
        <f>IF(様式第1号!B11="","",様式第1号!B11)</f>
        <v/>
      </c>
      <c r="C11" s="85"/>
      <c r="D11" s="85"/>
      <c r="E11" s="85"/>
      <c r="F11" s="52" t="str">
        <f>IF(AND(E6="",E7=""),"(計画の事業者番号   )",MATCH(E6,様式第1号!C19:C38,0))</f>
        <v>(計画の事業者番号   )</v>
      </c>
    </row>
    <row r="12" spans="1:6" ht="32.25" customHeight="1">
      <c r="A12" s="4" t="s">
        <v>17</v>
      </c>
    </row>
    <row r="13" spans="1:6">
      <c r="B13" s="85"/>
      <c r="C13" s="85"/>
      <c r="D13" s="85"/>
      <c r="E13" s="85"/>
      <c r="F13" s="85"/>
    </row>
    <row r="14" spans="1:6" ht="32.25" customHeight="1">
      <c r="A14" s="4" t="s">
        <v>23</v>
      </c>
    </row>
    <row r="15" spans="1:6" ht="244.5" customHeight="1">
      <c r="B15" s="86"/>
      <c r="C15" s="86"/>
      <c r="D15" s="86"/>
      <c r="E15" s="86"/>
      <c r="F15" s="86"/>
    </row>
    <row r="16" spans="1:6" s="41" customFormat="1">
      <c r="B16" s="91" t="s">
        <v>107</v>
      </c>
      <c r="C16" s="92"/>
      <c r="D16" s="92"/>
      <c r="E16" s="92"/>
      <c r="F16" s="92"/>
    </row>
    <row r="17" spans="1:6" ht="32.25" customHeight="1">
      <c r="A17" s="4" t="s">
        <v>120</v>
      </c>
    </row>
    <row r="18" spans="1:6" ht="20.25" customHeight="1">
      <c r="A18" s="4"/>
      <c r="B18" s="5" t="s">
        <v>7</v>
      </c>
      <c r="C18" s="114"/>
      <c r="D18" s="114"/>
      <c r="E18" s="114"/>
      <c r="F18" s="114"/>
    </row>
    <row r="19" spans="1:6" ht="20.25" customHeight="1">
      <c r="A19" s="4"/>
      <c r="B19" s="5" t="s">
        <v>12</v>
      </c>
      <c r="C19" s="114"/>
      <c r="D19" s="114"/>
      <c r="E19" s="114"/>
      <c r="F19" s="114"/>
    </row>
    <row r="20" spans="1:6" ht="20.25" customHeight="1">
      <c r="A20" s="4"/>
      <c r="B20" s="5" t="s">
        <v>11</v>
      </c>
      <c r="C20" s="114"/>
      <c r="D20" s="114"/>
      <c r="E20" s="114"/>
      <c r="F20" s="114"/>
    </row>
    <row r="21" spans="1:6" ht="32.25" customHeight="1">
      <c r="A21" s="4" t="s">
        <v>121</v>
      </c>
    </row>
    <row r="22" spans="1:6" ht="36.75" customHeight="1">
      <c r="A22" s="4"/>
      <c r="B22" s="6">
        <v>44652</v>
      </c>
      <c r="C22" s="111"/>
      <c r="D22" s="111"/>
      <c r="E22" s="111"/>
      <c r="F22" s="111"/>
    </row>
    <row r="23" spans="1:6" ht="36.75" customHeight="1">
      <c r="A23" s="4"/>
      <c r="B23" s="6">
        <f>EDATE(B22,1)</f>
        <v>44682</v>
      </c>
      <c r="C23" s="111"/>
      <c r="D23" s="111"/>
      <c r="E23" s="111"/>
      <c r="F23" s="111"/>
    </row>
    <row r="24" spans="1:6" ht="36.75" customHeight="1">
      <c r="A24" s="4"/>
      <c r="B24" s="6">
        <f t="shared" ref="B24:B33" si="0">EDATE(B23,1)</f>
        <v>44713</v>
      </c>
      <c r="C24" s="111"/>
      <c r="D24" s="111"/>
      <c r="E24" s="111"/>
      <c r="F24" s="111"/>
    </row>
    <row r="25" spans="1:6" ht="36.75" customHeight="1">
      <c r="A25" s="4"/>
      <c r="B25" s="6">
        <f t="shared" si="0"/>
        <v>44743</v>
      </c>
      <c r="C25" s="111"/>
      <c r="D25" s="111"/>
      <c r="E25" s="111"/>
      <c r="F25" s="111"/>
    </row>
    <row r="26" spans="1:6" ht="36.75" customHeight="1">
      <c r="A26" s="4"/>
      <c r="B26" s="6">
        <f t="shared" si="0"/>
        <v>44774</v>
      </c>
      <c r="C26" s="111"/>
      <c r="D26" s="111"/>
      <c r="E26" s="111"/>
      <c r="F26" s="111"/>
    </row>
    <row r="27" spans="1:6" ht="36.75" customHeight="1">
      <c r="A27" s="4"/>
      <c r="B27" s="6">
        <f t="shared" si="0"/>
        <v>44805</v>
      </c>
      <c r="C27" s="111"/>
      <c r="D27" s="111"/>
      <c r="E27" s="111"/>
      <c r="F27" s="111"/>
    </row>
    <row r="28" spans="1:6" ht="36.75" customHeight="1">
      <c r="A28" s="4"/>
      <c r="B28" s="6">
        <f t="shared" si="0"/>
        <v>44835</v>
      </c>
      <c r="C28" s="111"/>
      <c r="D28" s="111"/>
      <c r="E28" s="111"/>
      <c r="F28" s="111"/>
    </row>
    <row r="29" spans="1:6" ht="36.75" customHeight="1">
      <c r="A29" s="4"/>
      <c r="B29" s="6">
        <f t="shared" si="0"/>
        <v>44866</v>
      </c>
      <c r="C29" s="111"/>
      <c r="D29" s="111"/>
      <c r="E29" s="111"/>
      <c r="F29" s="111"/>
    </row>
    <row r="30" spans="1:6" ht="36.75" customHeight="1">
      <c r="A30" s="4"/>
      <c r="B30" s="6">
        <f t="shared" si="0"/>
        <v>44896</v>
      </c>
      <c r="C30" s="111"/>
      <c r="D30" s="111"/>
      <c r="E30" s="111"/>
      <c r="F30" s="111"/>
    </row>
    <row r="31" spans="1:6" ht="36.75" customHeight="1">
      <c r="A31" s="4"/>
      <c r="B31" s="6">
        <f t="shared" si="0"/>
        <v>44927</v>
      </c>
      <c r="C31" s="111"/>
      <c r="D31" s="111"/>
      <c r="E31" s="111"/>
      <c r="F31" s="111"/>
    </row>
    <row r="32" spans="1:6" ht="36.75" customHeight="1">
      <c r="A32" s="4"/>
      <c r="B32" s="6">
        <f t="shared" si="0"/>
        <v>44958</v>
      </c>
      <c r="C32" s="111"/>
      <c r="D32" s="111"/>
      <c r="E32" s="111"/>
      <c r="F32" s="111"/>
    </row>
    <row r="33" spans="1:6" ht="36.75" customHeight="1">
      <c r="A33" s="4"/>
      <c r="B33" s="6">
        <f t="shared" si="0"/>
        <v>44986</v>
      </c>
      <c r="C33" s="111"/>
      <c r="D33" s="111"/>
      <c r="E33" s="111"/>
      <c r="F33" s="111"/>
    </row>
    <row r="34" spans="1:6" ht="32.25" customHeight="1">
      <c r="A34" s="4" t="s">
        <v>122</v>
      </c>
    </row>
    <row r="35" spans="1:6">
      <c r="A35" s="4"/>
      <c r="B35" s="4" t="s">
        <v>14</v>
      </c>
      <c r="F35" s="8" t="s">
        <v>13</v>
      </c>
    </row>
    <row r="36" spans="1:6" ht="18.75" customHeight="1">
      <c r="B36" s="7" t="s">
        <v>26</v>
      </c>
      <c r="C36" s="78" t="s">
        <v>52</v>
      </c>
      <c r="D36" s="96"/>
      <c r="E36" s="5" t="s">
        <v>108</v>
      </c>
      <c r="F36" s="5" t="s">
        <v>25</v>
      </c>
    </row>
    <row r="37" spans="1:6" ht="30" customHeight="1">
      <c r="B37" s="53"/>
      <c r="C37" s="106"/>
      <c r="D37" s="106"/>
      <c r="E37" s="55"/>
      <c r="F37" s="54"/>
    </row>
    <row r="38" spans="1:6" ht="30" customHeight="1">
      <c r="B38" s="53"/>
      <c r="C38" s="106"/>
      <c r="D38" s="106"/>
      <c r="E38" s="55"/>
      <c r="F38" s="54"/>
    </row>
    <row r="39" spans="1:6" ht="30" customHeight="1">
      <c r="B39" s="53"/>
      <c r="C39" s="106"/>
      <c r="D39" s="106"/>
      <c r="E39" s="55"/>
      <c r="F39" s="54"/>
    </row>
    <row r="40" spans="1:6" ht="30" customHeight="1">
      <c r="B40" s="53"/>
      <c r="C40" s="106"/>
      <c r="D40" s="106"/>
      <c r="E40" s="55"/>
      <c r="F40" s="54"/>
    </row>
    <row r="41" spans="1:6" ht="30" customHeight="1">
      <c r="B41" s="53"/>
      <c r="C41" s="106"/>
      <c r="D41" s="106"/>
      <c r="E41" s="55"/>
      <c r="F41" s="54"/>
    </row>
    <row r="42" spans="1:6" ht="30" customHeight="1">
      <c r="B42" s="53"/>
      <c r="C42" s="106"/>
      <c r="D42" s="106"/>
      <c r="E42" s="55"/>
      <c r="F42" s="54"/>
    </row>
    <row r="43" spans="1:6" ht="30" customHeight="1">
      <c r="B43" s="53"/>
      <c r="C43" s="106"/>
      <c r="D43" s="106"/>
      <c r="E43" s="55"/>
      <c r="F43" s="54"/>
    </row>
    <row r="44" spans="1:6" ht="30" customHeight="1">
      <c r="B44" s="53"/>
      <c r="C44" s="106"/>
      <c r="D44" s="106"/>
      <c r="E44" s="55"/>
      <c r="F44" s="54"/>
    </row>
    <row r="45" spans="1:6" ht="30" customHeight="1">
      <c r="B45" s="53"/>
      <c r="C45" s="106"/>
      <c r="D45" s="106"/>
      <c r="E45" s="55"/>
      <c r="F45" s="54"/>
    </row>
    <row r="46" spans="1:6" ht="30" customHeight="1">
      <c r="B46" s="53"/>
      <c r="C46" s="106"/>
      <c r="D46" s="106"/>
      <c r="E46" s="55"/>
      <c r="F46" s="54"/>
    </row>
    <row r="47" spans="1:6" ht="30" customHeight="1">
      <c r="B47" s="53"/>
      <c r="C47" s="106"/>
      <c r="D47" s="106"/>
      <c r="E47" s="55"/>
      <c r="F47" s="54"/>
    </row>
    <row r="48" spans="1:6" ht="30" customHeight="1">
      <c r="B48" s="53"/>
      <c r="C48" s="106"/>
      <c r="D48" s="106"/>
      <c r="E48" s="55"/>
      <c r="F48" s="54"/>
    </row>
    <row r="49" spans="2:6" ht="30" customHeight="1">
      <c r="B49" s="53"/>
      <c r="C49" s="106"/>
      <c r="D49" s="106"/>
      <c r="E49" s="55"/>
      <c r="F49" s="54"/>
    </row>
    <row r="50" spans="2:6" ht="30" customHeight="1">
      <c r="B50" s="53"/>
      <c r="C50" s="106"/>
      <c r="D50" s="106"/>
      <c r="E50" s="55"/>
      <c r="F50" s="54"/>
    </row>
    <row r="51" spans="2:6" ht="30" customHeight="1">
      <c r="B51" s="53"/>
      <c r="C51" s="106"/>
      <c r="D51" s="106"/>
      <c r="E51" s="55"/>
      <c r="F51" s="54"/>
    </row>
    <row r="52" spans="2:6" s="1" customFormat="1" ht="30" customHeight="1">
      <c r="B52" s="53"/>
      <c r="C52" s="106"/>
      <c r="D52" s="106"/>
      <c r="E52" s="55"/>
      <c r="F52" s="54"/>
    </row>
    <row r="53" spans="2:6" s="1" customFormat="1" ht="30" customHeight="1">
      <c r="B53" s="53"/>
      <c r="C53" s="106"/>
      <c r="D53" s="106"/>
      <c r="E53" s="55"/>
      <c r="F53" s="54"/>
    </row>
    <row r="54" spans="2:6" s="1" customFormat="1" ht="30" customHeight="1">
      <c r="B54" s="53"/>
      <c r="C54" s="106"/>
      <c r="D54" s="106"/>
      <c r="E54" s="55"/>
      <c r="F54" s="54"/>
    </row>
    <row r="55" spans="2:6" s="1" customFormat="1" ht="30" customHeight="1">
      <c r="B55" s="53"/>
      <c r="C55" s="106"/>
      <c r="D55" s="106"/>
      <c r="E55" s="55"/>
      <c r="F55" s="54"/>
    </row>
    <row r="56" spans="2:6" s="1" customFormat="1" ht="30" customHeight="1">
      <c r="B56" s="53"/>
      <c r="C56" s="106"/>
      <c r="D56" s="106"/>
      <c r="E56" s="55"/>
      <c r="F56" s="54"/>
    </row>
    <row r="57" spans="2:6" ht="30" customHeight="1">
      <c r="B57" s="53"/>
      <c r="C57" s="106"/>
      <c r="D57" s="106"/>
      <c r="E57" s="55"/>
      <c r="F57" s="54"/>
    </row>
    <row r="58" spans="2:6" ht="30" customHeight="1">
      <c r="B58" s="53"/>
      <c r="C58" s="106"/>
      <c r="D58" s="106"/>
      <c r="E58" s="55"/>
      <c r="F58" s="54"/>
    </row>
    <row r="59" spans="2:6" ht="30" customHeight="1">
      <c r="B59" s="53"/>
      <c r="C59" s="106"/>
      <c r="D59" s="106"/>
      <c r="E59" s="55"/>
      <c r="F59" s="54"/>
    </row>
    <row r="60" spans="2:6" ht="30" customHeight="1">
      <c r="B60" s="53"/>
      <c r="C60" s="106"/>
      <c r="D60" s="106"/>
      <c r="E60" s="55"/>
      <c r="F60" s="54"/>
    </row>
    <row r="61" spans="2:6" ht="30" customHeight="1">
      <c r="B61" s="53"/>
      <c r="C61" s="106"/>
      <c r="D61" s="106"/>
      <c r="E61" s="55"/>
      <c r="F61" s="54"/>
    </row>
    <row r="62" spans="2:6" ht="18.75" customHeight="1">
      <c r="B62" s="78" t="s">
        <v>8</v>
      </c>
      <c r="C62" s="79"/>
      <c r="D62" s="96"/>
      <c r="E62" s="9" t="str">
        <f>IF(SUM(E37:E61)&gt;0,SUM(E37:E61),"")</f>
        <v/>
      </c>
      <c r="F62" s="9" t="str">
        <f>IF(SUM(F37:F61)&gt;0,SUM(F37:F61),"")</f>
        <v/>
      </c>
    </row>
    <row r="63" spans="2:6" s="11" customFormat="1" ht="29.25" customHeight="1">
      <c r="B63" s="107" t="s">
        <v>28</v>
      </c>
      <c r="C63" s="108"/>
      <c r="D63" s="108"/>
      <c r="E63" s="108"/>
      <c r="F63" s="108"/>
    </row>
    <row r="64" spans="2:6" s="11" customFormat="1" ht="29.25" customHeight="1">
      <c r="B64" s="113" t="s">
        <v>63</v>
      </c>
      <c r="C64" s="89"/>
      <c r="D64" s="89"/>
      <c r="E64" s="89"/>
      <c r="F64" s="89"/>
    </row>
    <row r="65" spans="1:6" s="11" customFormat="1" ht="29.25" customHeight="1">
      <c r="B65" s="112" t="s">
        <v>118</v>
      </c>
      <c r="C65" s="112"/>
      <c r="D65" s="112"/>
      <c r="E65" s="112"/>
      <c r="F65" s="112"/>
    </row>
    <row r="66" spans="1:6" ht="35.25" customHeight="1">
      <c r="B66" s="18" t="s">
        <v>15</v>
      </c>
      <c r="F66" s="8" t="s">
        <v>13</v>
      </c>
    </row>
    <row r="67" spans="1:6" ht="20.25" customHeight="1">
      <c r="B67" s="110" t="s">
        <v>40</v>
      </c>
      <c r="C67" s="110"/>
      <c r="D67" s="110"/>
      <c r="E67" s="110"/>
      <c r="F67" s="55" t="str">
        <f>IF(ISNUMBER(F62),IF(ROUNDDOWN(F62/2,0)&lt;20000000,ROUNDDOWN(F62/2,0),19999999),"")</f>
        <v/>
      </c>
    </row>
    <row r="68" spans="1:6" ht="20.25" customHeight="1">
      <c r="B68" s="110" t="s">
        <v>16</v>
      </c>
      <c r="C68" s="110"/>
      <c r="D68" s="110"/>
      <c r="E68" s="110"/>
      <c r="F68" s="9" t="str">
        <f>IF(ISNUMBER(F67),F62-F67,"")</f>
        <v/>
      </c>
    </row>
    <row r="69" spans="1:6" ht="18.75" customHeight="1">
      <c r="B69" s="109" t="s">
        <v>8</v>
      </c>
      <c r="C69" s="109"/>
      <c r="D69" s="109"/>
      <c r="E69" s="109"/>
      <c r="F69" s="9" t="str">
        <f>IF(ISNUMBER(F62),SUM(F67:F68),"")</f>
        <v/>
      </c>
    </row>
    <row r="70" spans="1:6" s="1" customFormat="1" ht="20.25" customHeight="1">
      <c r="B70" s="15" t="s">
        <v>35</v>
      </c>
      <c r="C70" s="12"/>
      <c r="D70" s="12"/>
      <c r="E70" s="56" t="s">
        <v>13</v>
      </c>
    </row>
    <row r="71" spans="1:6" s="1" customFormat="1" ht="10.5" customHeight="1">
      <c r="B71" s="16" t="s">
        <v>29</v>
      </c>
      <c r="C71" s="17" t="str">
        <f>IF(ISNUMBER($F$62),IF($F$62=0,"",SUMIF($B$37:$B$61,B71,$F$37:$F$61)),"")</f>
        <v/>
      </c>
      <c r="D71" s="16" t="s">
        <v>33</v>
      </c>
      <c r="E71" s="17" t="str">
        <f>IF(ISNUMBER($F$62),IF($F$62=0,"",SUMIF($B$37:$B$61,D71,$F$37:$F$61)),"")</f>
        <v/>
      </c>
    </row>
    <row r="72" spans="1:6" s="1" customFormat="1" ht="10.5" customHeight="1">
      <c r="B72" s="16" t="s">
        <v>30</v>
      </c>
      <c r="C72" s="17" t="str">
        <f t="shared" ref="C72:E75" si="1">IF(ISNUMBER($F$62),IF($F$62=0,"",SUMIF($B$37:$B$61,B72,$F$37:$F$61)),"")</f>
        <v/>
      </c>
      <c r="D72" s="16" t="s">
        <v>34</v>
      </c>
      <c r="E72" s="17" t="str">
        <f t="shared" si="1"/>
        <v/>
      </c>
    </row>
    <row r="73" spans="1:6" s="1" customFormat="1" ht="10.5" customHeight="1">
      <c r="B73" s="16" t="s">
        <v>38</v>
      </c>
      <c r="C73" s="17" t="str">
        <f t="shared" si="1"/>
        <v/>
      </c>
      <c r="D73" s="16" t="s">
        <v>39</v>
      </c>
      <c r="E73" s="17" t="str">
        <f t="shared" si="1"/>
        <v/>
      </c>
    </row>
    <row r="74" spans="1:6" s="1" customFormat="1" ht="10.5" customHeight="1">
      <c r="B74" s="16" t="s">
        <v>31</v>
      </c>
      <c r="C74" s="17" t="str">
        <f t="shared" si="1"/>
        <v/>
      </c>
      <c r="D74" s="118" t="s">
        <v>36</v>
      </c>
      <c r="E74" s="120" t="str">
        <f>IF(ISNUMBER(F62),IF(F62=0,"",SUM(C71:C75,E71:E73)),"")</f>
        <v/>
      </c>
    </row>
    <row r="75" spans="1:6" s="1" customFormat="1" ht="10.5" customHeight="1">
      <c r="B75" s="16" t="s">
        <v>32</v>
      </c>
      <c r="C75" s="17" t="str">
        <f t="shared" si="1"/>
        <v/>
      </c>
      <c r="D75" s="119"/>
      <c r="E75" s="121"/>
    </row>
    <row r="76" spans="1:6" s="1" customFormat="1" ht="32.25" customHeight="1">
      <c r="A76" s="4" t="s">
        <v>123</v>
      </c>
    </row>
    <row r="77" spans="1:6" ht="77.25" customHeight="1">
      <c r="B77" s="89" t="s">
        <v>158</v>
      </c>
      <c r="C77" s="89"/>
      <c r="D77" s="89"/>
      <c r="E77" s="89"/>
      <c r="F77" s="89"/>
    </row>
    <row r="78" spans="1:6" s="1" customFormat="1" ht="33" customHeight="1">
      <c r="B78" s="115"/>
      <c r="C78" s="116"/>
      <c r="D78" s="116"/>
      <c r="E78" s="116"/>
      <c r="F78" s="117"/>
    </row>
    <row r="79" spans="1:6" s="66" customFormat="1" ht="32.25" customHeight="1">
      <c r="A79" s="4" t="s">
        <v>124</v>
      </c>
    </row>
    <row r="80" spans="1:6" s="66" customFormat="1">
      <c r="A80" s="4"/>
      <c r="B80" s="66" t="s">
        <v>116</v>
      </c>
    </row>
    <row r="81" spans="1:6" s="66" customFormat="1">
      <c r="A81" s="4"/>
      <c r="F81" s="8" t="s">
        <v>37</v>
      </c>
    </row>
    <row r="82" spans="1:6" s="66" customFormat="1">
      <c r="A82" s="4"/>
      <c r="B82" s="67" t="s">
        <v>113</v>
      </c>
      <c r="C82" s="109" t="s">
        <v>115</v>
      </c>
      <c r="D82" s="109"/>
      <c r="E82" s="109"/>
      <c r="F82" s="67" t="s">
        <v>114</v>
      </c>
    </row>
    <row r="83" spans="1:6" s="66" customFormat="1" ht="51" customHeight="1">
      <c r="A83" s="4"/>
      <c r="B83" s="68" t="s">
        <v>153</v>
      </c>
      <c r="C83" s="124"/>
      <c r="D83" s="125"/>
      <c r="E83" s="125"/>
      <c r="F83" s="55"/>
    </row>
    <row r="84" spans="1:6" s="66" customFormat="1" ht="51" customHeight="1">
      <c r="A84" s="4"/>
      <c r="B84" s="68" t="s">
        <v>154</v>
      </c>
      <c r="C84" s="125"/>
      <c r="D84" s="125"/>
      <c r="E84" s="125"/>
      <c r="F84" s="55"/>
    </row>
    <row r="85" spans="1:6" s="66" customFormat="1" ht="51" customHeight="1">
      <c r="A85" s="4"/>
      <c r="B85" s="68" t="s">
        <v>155</v>
      </c>
      <c r="C85" s="125"/>
      <c r="D85" s="125"/>
      <c r="E85" s="125"/>
      <c r="F85" s="55"/>
    </row>
    <row r="86" spans="1:6" s="77" customFormat="1" ht="32.25" customHeight="1">
      <c r="A86" s="4" t="s">
        <v>159</v>
      </c>
    </row>
    <row r="87" spans="1:6" s="77" customFormat="1" ht="31.5" customHeight="1">
      <c r="B87" s="89" t="s">
        <v>161</v>
      </c>
      <c r="C87" s="89"/>
      <c r="D87" s="89"/>
      <c r="E87" s="89"/>
      <c r="F87" s="89"/>
    </row>
    <row r="88" spans="1:6" s="77" customFormat="1" ht="69" customHeight="1">
      <c r="B88" s="115"/>
      <c r="C88" s="116"/>
      <c r="D88" s="116"/>
      <c r="E88" s="116"/>
      <c r="F88" s="117"/>
    </row>
    <row r="89" spans="1:6" s="1" customFormat="1" ht="32.25" customHeight="1">
      <c r="A89" s="4" t="s">
        <v>160</v>
      </c>
    </row>
    <row r="90" spans="1:6" s="1" customFormat="1">
      <c r="B90" s="93" t="s">
        <v>20</v>
      </c>
      <c r="C90" s="93"/>
      <c r="D90" s="93"/>
      <c r="E90" s="93"/>
      <c r="F90" s="93"/>
    </row>
    <row r="91" spans="1:6">
      <c r="B91" s="93" t="s">
        <v>21</v>
      </c>
      <c r="C91" s="93"/>
      <c r="D91" s="93"/>
      <c r="E91" s="93"/>
      <c r="F91" s="93"/>
    </row>
    <row r="92" spans="1:6">
      <c r="B92" s="122" t="s">
        <v>22</v>
      </c>
      <c r="C92" s="123"/>
      <c r="D92" s="123"/>
      <c r="E92" s="123"/>
      <c r="F92" s="123"/>
    </row>
    <row r="93" spans="1:6" s="1" customFormat="1">
      <c r="B93" s="93" t="s">
        <v>24</v>
      </c>
      <c r="C93" s="93"/>
      <c r="D93" s="93"/>
      <c r="E93" s="93"/>
      <c r="F93" s="93"/>
    </row>
  </sheetData>
  <sheetProtection sheet="1" selectLockedCells="1"/>
  <mergeCells count="73">
    <mergeCell ref="B93:F93"/>
    <mergeCell ref="B90:F90"/>
    <mergeCell ref="B78:F78"/>
    <mergeCell ref="B68:E68"/>
    <mergeCell ref="D74:D75"/>
    <mergeCell ref="E74:E75"/>
    <mergeCell ref="B77:F77"/>
    <mergeCell ref="B91:F91"/>
    <mergeCell ref="B92:F92"/>
    <mergeCell ref="C82:E82"/>
    <mergeCell ref="C83:E83"/>
    <mergeCell ref="C84:E84"/>
    <mergeCell ref="C85:E85"/>
    <mergeCell ref="B87:F87"/>
    <mergeCell ref="B88:F88"/>
    <mergeCell ref="A1:F1"/>
    <mergeCell ref="E2:F2"/>
    <mergeCell ref="C18:F18"/>
    <mergeCell ref="C19:F19"/>
    <mergeCell ref="C20:F20"/>
    <mergeCell ref="B13:F13"/>
    <mergeCell ref="B11:E11"/>
    <mergeCell ref="B16:F16"/>
    <mergeCell ref="C22:F22"/>
    <mergeCell ref="B65:F65"/>
    <mergeCell ref="B64:F64"/>
    <mergeCell ref="C28:F28"/>
    <mergeCell ref="E5:F5"/>
    <mergeCell ref="E6:F6"/>
    <mergeCell ref="E7:F7"/>
    <mergeCell ref="A8:F8"/>
    <mergeCell ref="A9:F9"/>
    <mergeCell ref="B15:F15"/>
    <mergeCell ref="C23:F23"/>
    <mergeCell ref="C24:F24"/>
    <mergeCell ref="C25:F25"/>
    <mergeCell ref="C26:F26"/>
    <mergeCell ref="C27:F27"/>
    <mergeCell ref="C29:F29"/>
    <mergeCell ref="C30:F30"/>
    <mergeCell ref="C31:F31"/>
    <mergeCell ref="C32:F32"/>
    <mergeCell ref="C33:F33"/>
    <mergeCell ref="C46:D46"/>
    <mergeCell ref="C36:D36"/>
    <mergeCell ref="C37:D37"/>
    <mergeCell ref="C38:D38"/>
    <mergeCell ref="C39:D39"/>
    <mergeCell ref="C40:D40"/>
    <mergeCell ref="C41:D41"/>
    <mergeCell ref="C42:D42"/>
    <mergeCell ref="C43:D43"/>
    <mergeCell ref="C44:D44"/>
    <mergeCell ref="C45:D45"/>
    <mergeCell ref="B63:F63"/>
    <mergeCell ref="B69:E69"/>
    <mergeCell ref="C58:D58"/>
    <mergeCell ref="C59:D59"/>
    <mergeCell ref="C60:D60"/>
    <mergeCell ref="C61:D61"/>
    <mergeCell ref="B62:D62"/>
    <mergeCell ref="B67:E67"/>
    <mergeCell ref="C57:D57"/>
    <mergeCell ref="C47:D47"/>
    <mergeCell ref="C48:D48"/>
    <mergeCell ref="C49:D49"/>
    <mergeCell ref="C50:D50"/>
    <mergeCell ref="C51:D51"/>
    <mergeCell ref="C52:D52"/>
    <mergeCell ref="C53:D53"/>
    <mergeCell ref="C54:D54"/>
    <mergeCell ref="C55:D55"/>
    <mergeCell ref="C56:D56"/>
  </mergeCells>
  <phoneticPr fontId="3"/>
  <dataValidations count="4">
    <dataValidation imeMode="off" allowBlank="1" showInputMessage="1" showErrorMessage="1" sqref="E2:F2 F11 E37:F61 F83:F85" xr:uid="{158DED90-8CE5-42FE-AFF4-7CA31597EAFF}"/>
    <dataValidation type="list" imeMode="hiragana" allowBlank="1" showInputMessage="1" showErrorMessage="1" sqref="B37:B61" xr:uid="{2D72D97D-8BC0-4C9E-A65F-21F57EECA269}">
      <formula1>"消耗品費,委託・外注費,使用料等,通信運搬費,広告料,備品購入費,印刷製本費,その他"</formula1>
    </dataValidation>
    <dataValidation imeMode="hiragana" allowBlank="1" showInputMessage="1" showErrorMessage="1" sqref="B15:F15 B11:E11 B13:F13 E7:F7 C18:F20 C22:F33 C37:D61 E5:F5 B78:F78 C83:E85 B88:F88" xr:uid="{E56D8C8B-B578-463D-90AC-3EAB72157FD0}"/>
    <dataValidation type="whole" imeMode="off" operator="lessThan" allowBlank="1" showInputMessage="1" showErrorMessage="1" sqref="F67" xr:uid="{A37A32F9-CECE-4DAB-9EF5-11C7D92FF288}">
      <formula1>20000000</formula1>
    </dataValidation>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legacyDrawing r:id="rId2"/>
  <extLst>
    <ext xmlns:x14="http://schemas.microsoft.com/office/spreadsheetml/2009/9/main" uri="{CCE6A557-97BC-4b89-ADB6-D9C93CAAB3DF}">
      <x14:dataValidations xmlns:xm="http://schemas.microsoft.com/office/excel/2006/main" count="1">
        <x14:dataValidation type="list" imeMode="hiragana" allowBlank="1" showInputMessage="1" showErrorMessage="1" xr:uid="{E8DD5067-E526-41CC-9C98-5A72BA01D13F}">
          <x14:formula1>
            <xm:f>様式第1号!$C$19:$C$38</xm:f>
          </x14:formula1>
          <xm:sqref>E6:F6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846F3-3F06-42C0-BC8E-11EC8BCB3994}">
  <dimension ref="A1:F67"/>
  <sheetViews>
    <sheetView showGridLines="0" zoomScaleNormal="100" workbookViewId="0">
      <selection activeCell="E2" sqref="E2:F2"/>
    </sheetView>
  </sheetViews>
  <sheetFormatPr defaultRowHeight="14.25"/>
  <cols>
    <col min="1" max="1" width="4.125" style="1" customWidth="1"/>
    <col min="2" max="2" width="13.875" style="1" customWidth="1"/>
    <col min="3" max="3" width="17" style="1" customWidth="1"/>
    <col min="4" max="4" width="13.75" style="1" customWidth="1"/>
    <col min="5" max="6" width="16.5" style="1" customWidth="1"/>
    <col min="7" max="16384" width="9" style="1"/>
  </cols>
  <sheetData>
    <row r="1" spans="1:6" ht="49.5" customHeight="1">
      <c r="A1" s="130" t="s">
        <v>139</v>
      </c>
      <c r="B1" s="131"/>
      <c r="C1" s="131"/>
      <c r="D1" s="131"/>
      <c r="E1" s="131"/>
      <c r="F1" s="131"/>
    </row>
    <row r="2" spans="1:6" ht="42" customHeight="1">
      <c r="E2" s="84" t="str">
        <f ca="1">IF(E5="","年   月   日  ",TODAY())</f>
        <v xml:space="preserve">年   月   日  </v>
      </c>
      <c r="F2" s="84"/>
    </row>
    <row r="3" spans="1:6">
      <c r="A3" s="1" t="s">
        <v>1</v>
      </c>
    </row>
    <row r="4" spans="1:6" ht="34.5" customHeight="1">
      <c r="B4" s="3" t="s">
        <v>2</v>
      </c>
    </row>
    <row r="5" spans="1:6">
      <c r="C5" s="2" t="s">
        <v>4</v>
      </c>
      <c r="D5" s="1" t="s">
        <v>7</v>
      </c>
      <c r="E5" s="87" t="str">
        <f>IF(様式第2号!E5="","",様式第2号!E5)</f>
        <v/>
      </c>
      <c r="F5" s="87"/>
    </row>
    <row r="6" spans="1:6">
      <c r="C6" s="2"/>
      <c r="D6" s="1" t="s">
        <v>6</v>
      </c>
      <c r="E6" s="87" t="str">
        <f>IF(様式第2号!E6="","",様式第2号!E6)</f>
        <v/>
      </c>
      <c r="F6" s="87"/>
    </row>
    <row r="7" spans="1:6" ht="35.25" customHeight="1">
      <c r="C7" s="2"/>
      <c r="D7" s="3" t="s">
        <v>5</v>
      </c>
      <c r="E7" s="132" t="str">
        <f>IF(様式第2号!E7="","",様式第2号!E7)</f>
        <v/>
      </c>
      <c r="F7" s="132"/>
    </row>
    <row r="8" spans="1:6" ht="72" customHeight="1">
      <c r="A8" s="89" t="s">
        <v>140</v>
      </c>
      <c r="B8" s="89"/>
      <c r="C8" s="89"/>
      <c r="D8" s="89"/>
      <c r="E8" s="89"/>
      <c r="F8" s="89"/>
    </row>
    <row r="9" spans="1:6" ht="41.25" customHeight="1">
      <c r="A9" s="90" t="s">
        <v>9</v>
      </c>
      <c r="B9" s="90"/>
      <c r="C9" s="90"/>
      <c r="D9" s="90"/>
      <c r="E9" s="90"/>
      <c r="F9" s="90"/>
    </row>
    <row r="10" spans="1:6" ht="32.25" customHeight="1">
      <c r="A10" s="4" t="s">
        <v>41</v>
      </c>
    </row>
    <row r="11" spans="1:6">
      <c r="B11" s="85" t="str">
        <f>IF(様式第2号!B11="","",様式第2号!B11)</f>
        <v/>
      </c>
      <c r="C11" s="85"/>
      <c r="D11" s="85"/>
      <c r="E11" s="85"/>
      <c r="F11" s="52" t="str">
        <f>様式第2号!F11</f>
        <v>(計画の事業者番号   )</v>
      </c>
    </row>
    <row r="12" spans="1:6" ht="32.25" customHeight="1">
      <c r="A12" s="4" t="s">
        <v>17</v>
      </c>
    </row>
    <row r="13" spans="1:6">
      <c r="B13" s="85" t="str">
        <f>IF(様式第2号!B13="","",様式第2号!B13)</f>
        <v/>
      </c>
      <c r="C13" s="85"/>
      <c r="D13" s="85"/>
      <c r="E13" s="85"/>
      <c r="F13" s="85"/>
    </row>
    <row r="14" spans="1:6" ht="32.25" customHeight="1">
      <c r="A14" s="4" t="s">
        <v>43</v>
      </c>
    </row>
    <row r="15" spans="1:6" ht="320.25" customHeight="1">
      <c r="B15" s="86"/>
      <c r="C15" s="86"/>
      <c r="D15" s="86"/>
      <c r="E15" s="86"/>
      <c r="F15" s="86"/>
    </row>
    <row r="16" spans="1:6" s="65" customFormat="1">
      <c r="B16" s="91" t="s">
        <v>107</v>
      </c>
      <c r="C16" s="92"/>
      <c r="D16" s="92"/>
      <c r="E16" s="92"/>
      <c r="F16" s="92"/>
    </row>
    <row r="17" spans="1:6" ht="32.25" customHeight="1">
      <c r="A17" s="4" t="s">
        <v>44</v>
      </c>
    </row>
    <row r="18" spans="1:6">
      <c r="A18" s="4"/>
      <c r="B18" s="4" t="s">
        <v>14</v>
      </c>
      <c r="F18" s="8" t="s">
        <v>13</v>
      </c>
    </row>
    <row r="19" spans="1:6" ht="18.75" customHeight="1">
      <c r="B19" s="19" t="s">
        <v>26</v>
      </c>
      <c r="C19" s="78" t="s">
        <v>52</v>
      </c>
      <c r="D19" s="96"/>
      <c r="E19" s="64" t="s">
        <v>108</v>
      </c>
      <c r="F19" s="10" t="s">
        <v>25</v>
      </c>
    </row>
    <row r="20" spans="1:6" ht="24.75" customHeight="1">
      <c r="B20" s="53"/>
      <c r="C20" s="128"/>
      <c r="D20" s="129"/>
      <c r="E20" s="55"/>
      <c r="F20" s="54"/>
    </row>
    <row r="21" spans="1:6" ht="24.75" customHeight="1">
      <c r="B21" s="53"/>
      <c r="C21" s="128"/>
      <c r="D21" s="129"/>
      <c r="E21" s="55"/>
      <c r="F21" s="54"/>
    </row>
    <row r="22" spans="1:6" ht="24.75" customHeight="1">
      <c r="B22" s="53"/>
      <c r="C22" s="128"/>
      <c r="D22" s="129"/>
      <c r="E22" s="55"/>
      <c r="F22" s="54"/>
    </row>
    <row r="23" spans="1:6" ht="24.75" customHeight="1">
      <c r="B23" s="53"/>
      <c r="C23" s="128"/>
      <c r="D23" s="129"/>
      <c r="E23" s="55"/>
      <c r="F23" s="54"/>
    </row>
    <row r="24" spans="1:6" ht="24.75" customHeight="1">
      <c r="B24" s="53"/>
      <c r="C24" s="128"/>
      <c r="D24" s="129"/>
      <c r="E24" s="55"/>
      <c r="F24" s="54"/>
    </row>
    <row r="25" spans="1:6" ht="24.75" customHeight="1">
      <c r="B25" s="53"/>
      <c r="C25" s="128"/>
      <c r="D25" s="129"/>
      <c r="E25" s="55"/>
      <c r="F25" s="54"/>
    </row>
    <row r="26" spans="1:6" ht="24.75" customHeight="1">
      <c r="B26" s="53"/>
      <c r="C26" s="128"/>
      <c r="D26" s="129"/>
      <c r="E26" s="55"/>
      <c r="F26" s="54"/>
    </row>
    <row r="27" spans="1:6" ht="24.75" customHeight="1">
      <c r="B27" s="53"/>
      <c r="C27" s="128"/>
      <c r="D27" s="129"/>
      <c r="E27" s="55"/>
      <c r="F27" s="54"/>
    </row>
    <row r="28" spans="1:6" ht="24.75" customHeight="1">
      <c r="B28" s="53"/>
      <c r="C28" s="128"/>
      <c r="D28" s="129"/>
      <c r="E28" s="55"/>
      <c r="F28" s="54"/>
    </row>
    <row r="29" spans="1:6" ht="24.75" customHeight="1">
      <c r="B29" s="53"/>
      <c r="C29" s="128"/>
      <c r="D29" s="129"/>
      <c r="E29" s="55"/>
      <c r="F29" s="54"/>
    </row>
    <row r="30" spans="1:6" ht="24.75" customHeight="1">
      <c r="B30" s="53"/>
      <c r="C30" s="128"/>
      <c r="D30" s="129"/>
      <c r="E30" s="55"/>
      <c r="F30" s="54"/>
    </row>
    <row r="31" spans="1:6" ht="24.75" customHeight="1">
      <c r="B31" s="53"/>
      <c r="C31" s="128"/>
      <c r="D31" s="129"/>
      <c r="E31" s="55"/>
      <c r="F31" s="54"/>
    </row>
    <row r="32" spans="1:6" ht="24.75" customHeight="1">
      <c r="B32" s="53"/>
      <c r="C32" s="128"/>
      <c r="D32" s="129"/>
      <c r="E32" s="55"/>
      <c r="F32" s="54"/>
    </row>
    <row r="33" spans="2:6" ht="24.75" customHeight="1">
      <c r="B33" s="53"/>
      <c r="C33" s="128"/>
      <c r="D33" s="129"/>
      <c r="E33" s="55"/>
      <c r="F33" s="54"/>
    </row>
    <row r="34" spans="2:6" ht="24.75" customHeight="1">
      <c r="B34" s="53"/>
      <c r="C34" s="128"/>
      <c r="D34" s="129"/>
      <c r="E34" s="55"/>
      <c r="F34" s="54"/>
    </row>
    <row r="35" spans="2:6" ht="24.75" customHeight="1">
      <c r="B35" s="53"/>
      <c r="C35" s="128"/>
      <c r="D35" s="129"/>
      <c r="E35" s="55"/>
      <c r="F35" s="54"/>
    </row>
    <row r="36" spans="2:6" ht="24.75" customHeight="1">
      <c r="B36" s="53"/>
      <c r="C36" s="128"/>
      <c r="D36" s="129"/>
      <c r="E36" s="55"/>
      <c r="F36" s="54"/>
    </row>
    <row r="37" spans="2:6" ht="24.75" customHeight="1">
      <c r="B37" s="53"/>
      <c r="C37" s="128"/>
      <c r="D37" s="129"/>
      <c r="E37" s="55"/>
      <c r="F37" s="54"/>
    </row>
    <row r="38" spans="2:6" ht="24.75" customHeight="1">
      <c r="B38" s="53"/>
      <c r="C38" s="128"/>
      <c r="D38" s="129"/>
      <c r="E38" s="55"/>
      <c r="F38" s="54"/>
    </row>
    <row r="39" spans="2:6" ht="24.75" customHeight="1">
      <c r="B39" s="53"/>
      <c r="C39" s="128"/>
      <c r="D39" s="129"/>
      <c r="E39" s="55"/>
      <c r="F39" s="54"/>
    </row>
    <row r="40" spans="2:6" ht="24.75" customHeight="1">
      <c r="B40" s="53"/>
      <c r="C40" s="128"/>
      <c r="D40" s="129"/>
      <c r="E40" s="55"/>
      <c r="F40" s="54"/>
    </row>
    <row r="41" spans="2:6" ht="24.75" customHeight="1">
      <c r="B41" s="53"/>
      <c r="C41" s="128"/>
      <c r="D41" s="129"/>
      <c r="E41" s="55"/>
      <c r="F41" s="54"/>
    </row>
    <row r="42" spans="2:6" ht="24.75" customHeight="1">
      <c r="B42" s="53"/>
      <c r="C42" s="128"/>
      <c r="D42" s="129"/>
      <c r="E42" s="55"/>
      <c r="F42" s="54"/>
    </row>
    <row r="43" spans="2:6" ht="24.75" customHeight="1">
      <c r="B43" s="53"/>
      <c r="C43" s="128"/>
      <c r="D43" s="129"/>
      <c r="E43" s="55"/>
      <c r="F43" s="54"/>
    </row>
    <row r="44" spans="2:6" ht="24.75" customHeight="1">
      <c r="B44" s="53"/>
      <c r="C44" s="128"/>
      <c r="D44" s="129"/>
      <c r="E44" s="55"/>
      <c r="F44" s="54"/>
    </row>
    <row r="45" spans="2:6" ht="18.75" customHeight="1">
      <c r="B45" s="78" t="s">
        <v>8</v>
      </c>
      <c r="C45" s="79"/>
      <c r="D45" s="96"/>
      <c r="E45" s="63" t="str">
        <f>IF(SUM(E20:E44)&gt;0,SUM(E20:E44),"")</f>
        <v/>
      </c>
      <c r="F45" s="9" t="str">
        <f>IF(SUM(F20:F44)&gt;0,SUM(F20:F44),"")</f>
        <v/>
      </c>
    </row>
    <row r="46" spans="2:6" s="11" customFormat="1" ht="29.25" customHeight="1">
      <c r="B46" s="126" t="s">
        <v>28</v>
      </c>
      <c r="C46" s="127"/>
      <c r="D46" s="127"/>
      <c r="E46" s="127"/>
      <c r="F46" s="127"/>
    </row>
    <row r="47" spans="2:6" s="11" customFormat="1" ht="29.25" customHeight="1">
      <c r="B47" s="113" t="s">
        <v>63</v>
      </c>
      <c r="C47" s="89"/>
      <c r="D47" s="89"/>
      <c r="E47" s="89"/>
      <c r="F47" s="89"/>
    </row>
    <row r="48" spans="2:6" s="11" customFormat="1" ht="29.25" customHeight="1">
      <c r="B48" s="112" t="s">
        <v>109</v>
      </c>
      <c r="C48" s="112"/>
      <c r="D48" s="112"/>
      <c r="E48" s="112"/>
      <c r="F48" s="112"/>
    </row>
    <row r="49" spans="1:6" ht="26.25" customHeight="1">
      <c r="B49" s="18" t="s">
        <v>15</v>
      </c>
      <c r="F49" s="8" t="s">
        <v>13</v>
      </c>
    </row>
    <row r="50" spans="1:6" ht="20.25" customHeight="1">
      <c r="B50" s="110" t="s">
        <v>40</v>
      </c>
      <c r="C50" s="110"/>
      <c r="D50" s="110"/>
      <c r="E50" s="110"/>
      <c r="F50" s="55" t="str">
        <f>IF(ISNUMBER(F45),IF(ROUNDDOWN(F45/2,0)&lt;20000000,ROUNDDOWN(F45/2,0),19999999),"")</f>
        <v/>
      </c>
    </row>
    <row r="51" spans="1:6" ht="20.25" customHeight="1">
      <c r="B51" s="110" t="s">
        <v>16</v>
      </c>
      <c r="C51" s="110"/>
      <c r="D51" s="110"/>
      <c r="E51" s="110"/>
      <c r="F51" s="9" t="str">
        <f>IF(ISNUMBER(F50),F45-F50,"")</f>
        <v/>
      </c>
    </row>
    <row r="52" spans="1:6" ht="20.25" customHeight="1">
      <c r="B52" s="109" t="s">
        <v>8</v>
      </c>
      <c r="C52" s="109"/>
      <c r="D52" s="109"/>
      <c r="E52" s="109"/>
      <c r="F52" s="9" t="str">
        <f>IF(ISNUMBER(F45),SUM(F50:F51),"")</f>
        <v/>
      </c>
    </row>
    <row r="53" spans="1:6" ht="32.25" customHeight="1">
      <c r="A53" s="4" t="s">
        <v>51</v>
      </c>
    </row>
    <row r="54" spans="1:6">
      <c r="B54" s="13"/>
      <c r="C54" s="12"/>
      <c r="D54" s="12"/>
      <c r="E54" s="12"/>
      <c r="F54" s="8" t="s">
        <v>13</v>
      </c>
    </row>
    <row r="55" spans="1:6">
      <c r="B55" s="133" t="s">
        <v>46</v>
      </c>
      <c r="C55" s="78" t="s">
        <v>45</v>
      </c>
      <c r="D55" s="96"/>
      <c r="E55" s="133" t="s">
        <v>50</v>
      </c>
      <c r="F55" s="133" t="s">
        <v>49</v>
      </c>
    </row>
    <row r="56" spans="1:6">
      <c r="B56" s="134"/>
      <c r="C56" s="22" t="s">
        <v>47</v>
      </c>
      <c r="D56" s="23" t="s">
        <v>48</v>
      </c>
      <c r="E56" s="134"/>
      <c r="F56" s="134"/>
    </row>
    <row r="57" spans="1:6">
      <c r="B57" s="26" t="s">
        <v>29</v>
      </c>
      <c r="C57" s="27" t="str">
        <f>様式第2号!C71</f>
        <v/>
      </c>
      <c r="D57" s="28" t="str">
        <f>IF(ISNUMBER($F$45),SUMIF($B$20:$B$44,B57,$F$20:$F$44),"")</f>
        <v/>
      </c>
      <c r="E57" s="29" t="str">
        <f>IF(OR(C57="",D57=""),"",D57-C57)</f>
        <v/>
      </c>
      <c r="F57" s="30" t="str">
        <f>IF(OR(C57="",D57=""),"",
IF(AND(E57=0,C57=0),"       ―",
IF(D57=0,"      皆減",
IF(C57=0,"      皆増",ROUNDUP(E57/C57,2)))))</f>
        <v/>
      </c>
    </row>
    <row r="58" spans="1:6">
      <c r="B58" s="31" t="s">
        <v>30</v>
      </c>
      <c r="C58" s="32" t="str">
        <f>様式第2号!C72</f>
        <v/>
      </c>
      <c r="D58" s="33" t="str">
        <f t="shared" ref="D58:D64" si="0">IF(ISNUMBER($F$45),SUMIF($B$20:$B$44,B58,$F$20:$F$44),"")</f>
        <v/>
      </c>
      <c r="E58" s="34" t="str">
        <f t="shared" ref="E58:E65" si="1">IF(OR(C58="",D58=""),"",D58-C58)</f>
        <v/>
      </c>
      <c r="F58" s="35" t="str">
        <f t="shared" ref="F58:F65" si="2">IF(OR(C58="",D58=""),"",
IF(AND(E58=0,C58=0),"       ―",
IF(D58=0,"      皆減",
IF(C58=0,"      皆増",ROUNDUP(E58/C58,2)))))</f>
        <v/>
      </c>
    </row>
    <row r="59" spans="1:6">
      <c r="B59" s="31" t="s">
        <v>38</v>
      </c>
      <c r="C59" s="32" t="str">
        <f>様式第2号!C73</f>
        <v/>
      </c>
      <c r="D59" s="33" t="str">
        <f t="shared" si="0"/>
        <v/>
      </c>
      <c r="E59" s="34" t="str">
        <f t="shared" si="1"/>
        <v/>
      </c>
      <c r="F59" s="35" t="str">
        <f t="shared" si="2"/>
        <v/>
      </c>
    </row>
    <row r="60" spans="1:6">
      <c r="B60" s="31" t="s">
        <v>31</v>
      </c>
      <c r="C60" s="32" t="str">
        <f>様式第2号!C74</f>
        <v/>
      </c>
      <c r="D60" s="33" t="str">
        <f t="shared" si="0"/>
        <v/>
      </c>
      <c r="E60" s="34" t="str">
        <f t="shared" si="1"/>
        <v/>
      </c>
      <c r="F60" s="35" t="str">
        <f t="shared" si="2"/>
        <v/>
      </c>
    </row>
    <row r="61" spans="1:6">
      <c r="B61" s="31" t="s">
        <v>32</v>
      </c>
      <c r="C61" s="32" t="str">
        <f>様式第2号!C75</f>
        <v/>
      </c>
      <c r="D61" s="33" t="str">
        <f t="shared" si="0"/>
        <v/>
      </c>
      <c r="E61" s="34" t="str">
        <f t="shared" si="1"/>
        <v/>
      </c>
      <c r="F61" s="35" t="str">
        <f t="shared" si="2"/>
        <v/>
      </c>
    </row>
    <row r="62" spans="1:6">
      <c r="B62" s="31" t="s">
        <v>33</v>
      </c>
      <c r="C62" s="32" t="str">
        <f>様式第2号!E71</f>
        <v/>
      </c>
      <c r="D62" s="33" t="str">
        <f t="shared" si="0"/>
        <v/>
      </c>
      <c r="E62" s="34" t="str">
        <f t="shared" si="1"/>
        <v/>
      </c>
      <c r="F62" s="35" t="str">
        <f t="shared" si="2"/>
        <v/>
      </c>
    </row>
    <row r="63" spans="1:6">
      <c r="B63" s="31" t="s">
        <v>34</v>
      </c>
      <c r="C63" s="32" t="str">
        <f>様式第2号!E72</f>
        <v/>
      </c>
      <c r="D63" s="33" t="str">
        <f t="shared" si="0"/>
        <v/>
      </c>
      <c r="E63" s="34" t="str">
        <f t="shared" si="1"/>
        <v/>
      </c>
      <c r="F63" s="35" t="str">
        <f t="shared" si="2"/>
        <v/>
      </c>
    </row>
    <row r="64" spans="1:6">
      <c r="B64" s="36" t="s">
        <v>39</v>
      </c>
      <c r="C64" s="37" t="str">
        <f>様式第2号!E73</f>
        <v/>
      </c>
      <c r="D64" s="38" t="str">
        <f t="shared" si="0"/>
        <v/>
      </c>
      <c r="E64" s="39" t="str">
        <f t="shared" si="1"/>
        <v/>
      </c>
      <c r="F64" s="40" t="str">
        <f t="shared" si="2"/>
        <v/>
      </c>
    </row>
    <row r="65" spans="1:6">
      <c r="B65" s="5" t="s">
        <v>36</v>
      </c>
      <c r="C65" s="24" t="str">
        <f>IF(SUM(C57:C64)&gt;0,SUM(C57:C64),"")</f>
        <v/>
      </c>
      <c r="D65" s="25" t="str">
        <f>IF(SUM(D57:D64)&gt;0,SUM(D57:D64),"")</f>
        <v/>
      </c>
      <c r="E65" s="20" t="str">
        <f t="shared" si="1"/>
        <v/>
      </c>
      <c r="F65" s="21" t="str">
        <f t="shared" si="2"/>
        <v/>
      </c>
    </row>
    <row r="66" spans="1:6" ht="32.25" customHeight="1">
      <c r="A66" s="4" t="s">
        <v>19</v>
      </c>
    </row>
    <row r="67" spans="1:6">
      <c r="B67" s="93" t="s">
        <v>24</v>
      </c>
      <c r="C67" s="93"/>
      <c r="D67" s="93"/>
      <c r="E67" s="93"/>
      <c r="F67" s="93"/>
    </row>
  </sheetData>
  <sheetProtection sheet="1" objects="1" scenarios="1" selectLockedCells="1"/>
  <mergeCells count="49">
    <mergeCell ref="B67:F67"/>
    <mergeCell ref="B50:E50"/>
    <mergeCell ref="B51:E51"/>
    <mergeCell ref="B52:E52"/>
    <mergeCell ref="B55:B56"/>
    <mergeCell ref="C55:D55"/>
    <mergeCell ref="E55:E56"/>
    <mergeCell ref="F55:F56"/>
    <mergeCell ref="C43:D43"/>
    <mergeCell ref="C44:D44"/>
    <mergeCell ref="B45:D45"/>
    <mergeCell ref="C36:D36"/>
    <mergeCell ref="C37:D37"/>
    <mergeCell ref="C38:D38"/>
    <mergeCell ref="C39:D39"/>
    <mergeCell ref="C40:D40"/>
    <mergeCell ref="C41:D41"/>
    <mergeCell ref="C31:D31"/>
    <mergeCell ref="C32:D32"/>
    <mergeCell ref="C33:D33"/>
    <mergeCell ref="C34:D34"/>
    <mergeCell ref="C42:D42"/>
    <mergeCell ref="A8:F8"/>
    <mergeCell ref="C19:D19"/>
    <mergeCell ref="C20:D20"/>
    <mergeCell ref="C21:D21"/>
    <mergeCell ref="C22:D22"/>
    <mergeCell ref="B16:F16"/>
    <mergeCell ref="A1:F1"/>
    <mergeCell ref="E2:F2"/>
    <mergeCell ref="E5:F5"/>
    <mergeCell ref="E6:F6"/>
    <mergeCell ref="E7:F7"/>
    <mergeCell ref="B46:F46"/>
    <mergeCell ref="B47:F47"/>
    <mergeCell ref="B48:F48"/>
    <mergeCell ref="A9:F9"/>
    <mergeCell ref="B11:E11"/>
    <mergeCell ref="B13:F13"/>
    <mergeCell ref="B15:F15"/>
    <mergeCell ref="C23:D23"/>
    <mergeCell ref="C35:D35"/>
    <mergeCell ref="C24:D24"/>
    <mergeCell ref="C25:D25"/>
    <mergeCell ref="C26:D26"/>
    <mergeCell ref="C27:D27"/>
    <mergeCell ref="C28:D28"/>
    <mergeCell ref="C29:D29"/>
    <mergeCell ref="C30:D30"/>
  </mergeCells>
  <phoneticPr fontId="3"/>
  <dataValidations count="3">
    <dataValidation type="list" imeMode="hiragana" allowBlank="1" showInputMessage="1" showErrorMessage="1" sqref="B20:B44" xr:uid="{746BAE84-7870-4BA2-A630-018861B265C6}">
      <formula1>"消耗品費,委託・外注費,使用料等,通信運搬費,広告料,備品購入費,印刷製本費,その他"</formula1>
    </dataValidation>
    <dataValidation imeMode="off" allowBlank="1" showInputMessage="1" showErrorMessage="1" sqref="F50 F11 E20:F44 E2:F2" xr:uid="{D18CEFE8-C54D-42D8-AC61-508E66B2009D}"/>
    <dataValidation imeMode="hiragana" allowBlank="1" showInputMessage="1" showErrorMessage="1" sqref="B11:E11 B13:F13 B15:F15 C20:D44" xr:uid="{FD074650-163E-4794-A246-98021A3C7D4D}"/>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ignoredErrors>
    <ignoredError sqref="F50 B11 F11 B13 E5:E7"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D4625-3414-470E-8842-842C66BD1E78}">
  <dimension ref="A1:F17"/>
  <sheetViews>
    <sheetView showGridLines="0" zoomScaleNormal="100" workbookViewId="0">
      <selection activeCell="E2" sqref="E2:F2"/>
    </sheetView>
  </sheetViews>
  <sheetFormatPr defaultRowHeight="14.25"/>
  <cols>
    <col min="1" max="1" width="4.125" style="1" customWidth="1"/>
    <col min="2" max="2" width="13.875" style="1" customWidth="1"/>
    <col min="3" max="3" width="17" style="1" customWidth="1"/>
    <col min="4" max="4" width="13.75" style="1" customWidth="1"/>
    <col min="5" max="6" width="16.5" style="1" customWidth="1"/>
    <col min="7" max="16384" width="9" style="1"/>
  </cols>
  <sheetData>
    <row r="1" spans="1:6" ht="49.5" customHeight="1">
      <c r="A1" s="130" t="s">
        <v>133</v>
      </c>
      <c r="B1" s="131"/>
      <c r="C1" s="131"/>
      <c r="D1" s="131"/>
      <c r="E1" s="131"/>
      <c r="F1" s="131"/>
    </row>
    <row r="2" spans="1:6" ht="42" customHeight="1">
      <c r="E2" s="84" t="str">
        <f ca="1">IF(E5="","年   月   日  ",TODAY())</f>
        <v xml:space="preserve">年   月   日  </v>
      </c>
      <c r="F2" s="84"/>
    </row>
    <row r="3" spans="1:6">
      <c r="A3" s="1" t="s">
        <v>1</v>
      </c>
    </row>
    <row r="4" spans="1:6" ht="34.5" customHeight="1">
      <c r="B4" s="3" t="s">
        <v>2</v>
      </c>
    </row>
    <row r="5" spans="1:6">
      <c r="C5" s="2" t="s">
        <v>4</v>
      </c>
      <c r="D5" s="1" t="s">
        <v>7</v>
      </c>
      <c r="E5" s="87" t="str">
        <f>IF(様式第2号!E5="","",様式第2号!E5)</f>
        <v/>
      </c>
      <c r="F5" s="87"/>
    </row>
    <row r="6" spans="1:6">
      <c r="C6" s="2"/>
      <c r="D6" s="1" t="s">
        <v>6</v>
      </c>
      <c r="E6" s="87" t="str">
        <f>IF(様式第2号!E6="","",様式第2号!E6)</f>
        <v/>
      </c>
      <c r="F6" s="87"/>
    </row>
    <row r="7" spans="1:6" ht="35.25" customHeight="1">
      <c r="C7" s="2"/>
      <c r="D7" s="3" t="s">
        <v>5</v>
      </c>
      <c r="E7" s="132" t="str">
        <f>IF(様式第2号!E7="","",様式第2号!E7)</f>
        <v/>
      </c>
      <c r="F7" s="132"/>
    </row>
    <row r="8" spans="1:6" ht="72" customHeight="1">
      <c r="A8" s="89" t="s">
        <v>141</v>
      </c>
      <c r="B8" s="89"/>
      <c r="C8" s="89"/>
      <c r="D8" s="89"/>
      <c r="E8" s="89"/>
      <c r="F8" s="89"/>
    </row>
    <row r="9" spans="1:6" ht="41.25" customHeight="1">
      <c r="A9" s="90" t="s">
        <v>9</v>
      </c>
      <c r="B9" s="90"/>
      <c r="C9" s="90"/>
      <c r="D9" s="90"/>
      <c r="E9" s="90"/>
      <c r="F9" s="90"/>
    </row>
    <row r="10" spans="1:6" ht="32.25" customHeight="1">
      <c r="A10" s="4" t="s">
        <v>41</v>
      </c>
    </row>
    <row r="11" spans="1:6">
      <c r="B11" s="85" t="str">
        <f>IF(様式第2号!B11="","",様式第2号!B11)</f>
        <v/>
      </c>
      <c r="C11" s="85"/>
      <c r="D11" s="85"/>
      <c r="E11" s="85"/>
      <c r="F11" s="52" t="str">
        <f>様式第2号!F11</f>
        <v>(計画の事業者番号   )</v>
      </c>
    </row>
    <row r="12" spans="1:6" ht="32.25" customHeight="1">
      <c r="A12" s="4" t="s">
        <v>17</v>
      </c>
    </row>
    <row r="13" spans="1:6">
      <c r="B13" s="85" t="str">
        <f>IF(様式第2号!B13="","",様式第2号!B13)</f>
        <v/>
      </c>
      <c r="C13" s="85"/>
      <c r="D13" s="85"/>
      <c r="E13" s="85"/>
      <c r="F13" s="85"/>
    </row>
    <row r="14" spans="1:6" ht="32.25" customHeight="1">
      <c r="A14" s="4" t="s">
        <v>53</v>
      </c>
    </row>
    <row r="15" spans="1:6" ht="195.75" customHeight="1">
      <c r="B15" s="86"/>
      <c r="C15" s="86"/>
      <c r="D15" s="86"/>
      <c r="E15" s="86"/>
      <c r="F15" s="86"/>
    </row>
    <row r="16" spans="1:6" ht="32.25" customHeight="1">
      <c r="A16" s="4" t="s">
        <v>54</v>
      </c>
    </row>
    <row r="17" spans="2:6">
      <c r="B17" s="135"/>
      <c r="C17" s="135"/>
      <c r="D17" s="135"/>
      <c r="E17" s="135"/>
      <c r="F17" s="135"/>
    </row>
  </sheetData>
  <sheetProtection sheet="1" objects="1" scenarios="1" selectLockedCells="1"/>
  <mergeCells count="11">
    <mergeCell ref="B17:F17"/>
    <mergeCell ref="A9:F9"/>
    <mergeCell ref="B11:E11"/>
    <mergeCell ref="B13:F13"/>
    <mergeCell ref="B15:F15"/>
    <mergeCell ref="A8:F8"/>
    <mergeCell ref="A1:F1"/>
    <mergeCell ref="E2:F2"/>
    <mergeCell ref="E5:F5"/>
    <mergeCell ref="E6:F6"/>
    <mergeCell ref="E7:F7"/>
  </mergeCells>
  <phoneticPr fontId="3"/>
  <dataValidations count="2">
    <dataValidation imeMode="off" allowBlank="1" showInputMessage="1" showErrorMessage="1" sqref="F11 E2:F2" xr:uid="{8201EB09-1D48-4BFB-AD88-F61BB5FE1D73}"/>
    <dataValidation imeMode="hiragana" allowBlank="1" showInputMessage="1" showErrorMessage="1" sqref="B11:E11 B13:F13 B15:F15 B17:F17 E5:F7" xr:uid="{31AD5CB3-05F9-42C9-8A10-A45E45AA57B1}"/>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ignoredErrors>
    <ignoredError sqref="E5:E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7B831-37EF-49F0-9CAB-D0A46B346CA2}">
  <dimension ref="A1:F16"/>
  <sheetViews>
    <sheetView showGridLines="0" zoomScaleNormal="100" workbookViewId="0">
      <selection activeCell="E2" sqref="E2:F2"/>
    </sheetView>
  </sheetViews>
  <sheetFormatPr defaultRowHeight="14.25"/>
  <cols>
    <col min="1" max="1" width="4.125" style="1" customWidth="1"/>
    <col min="2" max="2" width="13.875" style="1" customWidth="1"/>
    <col min="3" max="3" width="17" style="1" customWidth="1"/>
    <col min="4" max="4" width="13.75" style="1" customWidth="1"/>
    <col min="5" max="6" width="16.5" style="1" customWidth="1"/>
    <col min="7" max="16384" width="9" style="1"/>
  </cols>
  <sheetData>
    <row r="1" spans="1:6" ht="49.5" customHeight="1">
      <c r="A1" s="130" t="s">
        <v>134</v>
      </c>
      <c r="B1" s="131"/>
      <c r="C1" s="131"/>
      <c r="D1" s="131"/>
      <c r="E1" s="131"/>
      <c r="F1" s="131"/>
    </row>
    <row r="2" spans="1:6" ht="42" customHeight="1">
      <c r="E2" s="84" t="str">
        <f ca="1">IF(E5="","年   月   日  ",TODAY())</f>
        <v xml:space="preserve">年   月   日  </v>
      </c>
      <c r="F2" s="84"/>
    </row>
    <row r="3" spans="1:6">
      <c r="A3" s="1" t="s">
        <v>1</v>
      </c>
    </row>
    <row r="4" spans="1:6" ht="34.5" customHeight="1">
      <c r="B4" s="3" t="s">
        <v>2</v>
      </c>
    </row>
    <row r="5" spans="1:6">
      <c r="C5" s="2"/>
      <c r="D5" s="1" t="s">
        <v>7</v>
      </c>
      <c r="E5" s="87" t="str">
        <f>IF(様式第2号!E5="","",様式第2号!E5)</f>
        <v/>
      </c>
      <c r="F5" s="87"/>
    </row>
    <row r="6" spans="1:6">
      <c r="C6" s="2"/>
      <c r="D6" s="1" t="s">
        <v>6</v>
      </c>
      <c r="E6" s="87" t="str">
        <f>IF(様式第2号!E6="","",様式第2号!E6)</f>
        <v/>
      </c>
      <c r="F6" s="87"/>
    </row>
    <row r="7" spans="1:6" ht="35.25" customHeight="1">
      <c r="C7" s="2"/>
      <c r="D7" s="3" t="s">
        <v>5</v>
      </c>
      <c r="E7" s="132" t="str">
        <f>IF(様式第2号!E7="","",様式第2号!E7)</f>
        <v/>
      </c>
      <c r="F7" s="132"/>
    </row>
    <row r="8" spans="1:6" ht="72" customHeight="1">
      <c r="A8" s="89" t="s">
        <v>142</v>
      </c>
      <c r="B8" s="89"/>
      <c r="C8" s="89"/>
      <c r="D8" s="89"/>
      <c r="E8" s="89"/>
      <c r="F8" s="89"/>
    </row>
    <row r="9" spans="1:6" ht="41.25" customHeight="1">
      <c r="A9" s="90" t="s">
        <v>9</v>
      </c>
      <c r="B9" s="90"/>
      <c r="C9" s="90"/>
      <c r="D9" s="90"/>
      <c r="E9" s="90"/>
      <c r="F9" s="90"/>
    </row>
    <row r="10" spans="1:6" ht="32.25" customHeight="1">
      <c r="A10" s="4" t="s">
        <v>41</v>
      </c>
    </row>
    <row r="11" spans="1:6" s="41" customFormat="1">
      <c r="B11" s="85" t="str">
        <f>IF(様式第2号!B11="","",様式第2号!B11)</f>
        <v/>
      </c>
      <c r="C11" s="85"/>
      <c r="D11" s="85"/>
      <c r="E11" s="85"/>
      <c r="F11" s="52" t="str">
        <f>様式第2号!F11</f>
        <v>(計画の事業者番号   )</v>
      </c>
    </row>
    <row r="12" spans="1:6" s="41" customFormat="1" ht="32.25" customHeight="1">
      <c r="A12" s="4" t="s">
        <v>17</v>
      </c>
    </row>
    <row r="13" spans="1:6" s="41" customFormat="1">
      <c r="B13" s="85" t="str">
        <f>IF(様式第2号!B13="","",様式第2号!B13)</f>
        <v/>
      </c>
      <c r="C13" s="85"/>
      <c r="D13" s="85"/>
      <c r="E13" s="85"/>
      <c r="F13" s="85"/>
    </row>
    <row r="14" spans="1:6" ht="32.25" customHeight="1">
      <c r="A14" s="4" t="s">
        <v>55</v>
      </c>
    </row>
    <row r="15" spans="1:6" ht="328.5" customHeight="1">
      <c r="B15" s="86"/>
      <c r="C15" s="86"/>
      <c r="D15" s="86"/>
      <c r="E15" s="86"/>
      <c r="F15" s="86"/>
    </row>
    <row r="16" spans="1:6" s="65" customFormat="1">
      <c r="B16" s="91" t="s">
        <v>107</v>
      </c>
      <c r="C16" s="92"/>
      <c r="D16" s="92"/>
      <c r="E16" s="92"/>
      <c r="F16" s="92"/>
    </row>
  </sheetData>
  <sheetProtection sheet="1" objects="1" scenarios="1" selectLockedCells="1"/>
  <mergeCells count="11">
    <mergeCell ref="B16:F16"/>
    <mergeCell ref="A9:F9"/>
    <mergeCell ref="B11:E11"/>
    <mergeCell ref="B13:F13"/>
    <mergeCell ref="B15:F15"/>
    <mergeCell ref="A8:F8"/>
    <mergeCell ref="A1:F1"/>
    <mergeCell ref="E2:F2"/>
    <mergeCell ref="E5:F5"/>
    <mergeCell ref="E6:F6"/>
    <mergeCell ref="E7:F7"/>
  </mergeCells>
  <phoneticPr fontId="3"/>
  <dataValidations count="2">
    <dataValidation imeMode="off" allowBlank="1" showInputMessage="1" showErrorMessage="1" sqref="F11 E2:F2" xr:uid="{7806570B-EC91-4D4C-846B-80808A5051E5}"/>
    <dataValidation imeMode="hiragana" allowBlank="1" showInputMessage="1" showErrorMessage="1" sqref="E5:F7 B11:E11 B13:F13 B15:F15" xr:uid="{9156D7D5-A9CA-420F-B343-77F572C67C7C}"/>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4FE04-72FE-45F1-A9CC-50085AF082C0}">
  <dimension ref="A1:F69"/>
  <sheetViews>
    <sheetView showGridLines="0" zoomScaleNormal="100" workbookViewId="0">
      <selection activeCell="E2" sqref="E2:F2"/>
    </sheetView>
  </sheetViews>
  <sheetFormatPr defaultRowHeight="14.25"/>
  <cols>
    <col min="1" max="1" width="4.125" style="1" customWidth="1"/>
    <col min="2" max="2" width="13.875" style="1" customWidth="1"/>
    <col min="3" max="3" width="17" style="1" customWidth="1"/>
    <col min="4" max="4" width="13.75" style="1" customWidth="1"/>
    <col min="5" max="6" width="16.5" style="1" customWidth="1"/>
    <col min="7" max="16384" width="9" style="1"/>
  </cols>
  <sheetData>
    <row r="1" spans="1:6" ht="49.5" customHeight="1">
      <c r="A1" s="138" t="s">
        <v>135</v>
      </c>
      <c r="B1" s="139"/>
      <c r="C1" s="139"/>
      <c r="D1" s="139"/>
      <c r="E1" s="139"/>
      <c r="F1" s="139"/>
    </row>
    <row r="2" spans="1:6" ht="42" customHeight="1">
      <c r="E2" s="84" t="str">
        <f ca="1">IF(E5="","年   月   日  ",TODAY())</f>
        <v xml:space="preserve">年   月   日  </v>
      </c>
      <c r="F2" s="84"/>
    </row>
    <row r="3" spans="1:6">
      <c r="A3" s="1" t="s">
        <v>1</v>
      </c>
    </row>
    <row r="4" spans="1:6" ht="34.5" customHeight="1">
      <c r="B4" s="3" t="s">
        <v>2</v>
      </c>
    </row>
    <row r="5" spans="1:6">
      <c r="C5" s="2"/>
      <c r="D5" s="1" t="s">
        <v>7</v>
      </c>
      <c r="E5" s="87" t="str">
        <f>IF(様式第2号!E5="","",様式第2号!E5)</f>
        <v/>
      </c>
      <c r="F5" s="87"/>
    </row>
    <row r="6" spans="1:6">
      <c r="C6" s="2"/>
      <c r="D6" s="1" t="s">
        <v>6</v>
      </c>
      <c r="E6" s="87" t="str">
        <f>IF(様式第2号!E6="","",様式第2号!E6)</f>
        <v/>
      </c>
      <c r="F6" s="87"/>
    </row>
    <row r="7" spans="1:6" ht="35.25" customHeight="1">
      <c r="C7" s="2"/>
      <c r="D7" s="3" t="s">
        <v>5</v>
      </c>
      <c r="E7" s="132" t="str">
        <f>IF(様式第2号!E7="","",様式第2号!E7)</f>
        <v/>
      </c>
      <c r="F7" s="132"/>
    </row>
    <row r="8" spans="1:6" ht="72" customHeight="1">
      <c r="A8" s="89" t="s">
        <v>143</v>
      </c>
      <c r="B8" s="89"/>
      <c r="C8" s="89"/>
      <c r="D8" s="89"/>
      <c r="E8" s="89"/>
      <c r="F8" s="89"/>
    </row>
    <row r="9" spans="1:6" ht="41.25" customHeight="1">
      <c r="A9" s="90" t="s">
        <v>9</v>
      </c>
      <c r="B9" s="90"/>
      <c r="C9" s="90"/>
      <c r="D9" s="90"/>
      <c r="E9" s="90"/>
      <c r="F9" s="90"/>
    </row>
    <row r="10" spans="1:6" ht="32.25" customHeight="1">
      <c r="A10" s="4" t="s">
        <v>41</v>
      </c>
    </row>
    <row r="11" spans="1:6" s="41" customFormat="1">
      <c r="B11" s="85" t="str">
        <f>IF(様式第2号!B11="","",様式第2号!B11)</f>
        <v/>
      </c>
      <c r="C11" s="85"/>
      <c r="D11" s="85"/>
      <c r="E11" s="85"/>
      <c r="F11" s="52" t="str">
        <f>様式第2号!F11</f>
        <v>(計画の事業者番号   )</v>
      </c>
    </row>
    <row r="12" spans="1:6" s="41" customFormat="1" ht="32.25" customHeight="1">
      <c r="A12" s="4" t="s">
        <v>17</v>
      </c>
    </row>
    <row r="13" spans="1:6" s="41" customFormat="1">
      <c r="B13" s="85" t="str">
        <f>IF(様式第2号!B13="","",様式第2号!B13)</f>
        <v/>
      </c>
      <c r="C13" s="85"/>
      <c r="D13" s="85"/>
      <c r="E13" s="85"/>
      <c r="F13" s="85"/>
    </row>
    <row r="14" spans="1:6" ht="32.25" customHeight="1">
      <c r="A14" s="4" t="s">
        <v>56</v>
      </c>
    </row>
    <row r="15" spans="1:6">
      <c r="B15" s="140"/>
      <c r="C15" s="140"/>
      <c r="D15" s="140"/>
      <c r="E15" s="140"/>
      <c r="F15" s="140"/>
    </row>
    <row r="16" spans="1:6" ht="32.25" customHeight="1">
      <c r="A16" s="4" t="s">
        <v>57</v>
      </c>
    </row>
    <row r="17" spans="1:6" ht="284.25" customHeight="1">
      <c r="B17" s="86"/>
      <c r="C17" s="86"/>
      <c r="D17" s="86"/>
      <c r="E17" s="86"/>
      <c r="F17" s="86"/>
    </row>
    <row r="18" spans="1:6" s="65" customFormat="1">
      <c r="B18" s="91" t="s">
        <v>107</v>
      </c>
      <c r="C18" s="92"/>
      <c r="D18" s="92"/>
      <c r="E18" s="92"/>
      <c r="F18" s="92"/>
    </row>
    <row r="19" spans="1:6" ht="32.25" customHeight="1">
      <c r="A19" s="4" t="s">
        <v>58</v>
      </c>
    </row>
    <row r="20" spans="1:6">
      <c r="A20" s="4"/>
      <c r="B20" s="4" t="s">
        <v>14</v>
      </c>
      <c r="F20" s="8" t="s">
        <v>13</v>
      </c>
    </row>
    <row r="21" spans="1:6" ht="18.75" customHeight="1">
      <c r="B21" s="19" t="s">
        <v>26</v>
      </c>
      <c r="C21" s="78" t="s">
        <v>52</v>
      </c>
      <c r="D21" s="96"/>
      <c r="E21" s="10" t="s">
        <v>27</v>
      </c>
      <c r="F21" s="10" t="s">
        <v>25</v>
      </c>
    </row>
    <row r="22" spans="1:6" ht="24.75" customHeight="1">
      <c r="B22" s="53"/>
      <c r="C22" s="128"/>
      <c r="D22" s="129"/>
      <c r="E22" s="55"/>
      <c r="F22" s="54"/>
    </row>
    <row r="23" spans="1:6" ht="24.75" customHeight="1">
      <c r="B23" s="53"/>
      <c r="C23" s="128"/>
      <c r="D23" s="129"/>
      <c r="E23" s="55"/>
      <c r="F23" s="54"/>
    </row>
    <row r="24" spans="1:6" ht="24.75" customHeight="1">
      <c r="B24" s="53"/>
      <c r="C24" s="128"/>
      <c r="D24" s="129"/>
      <c r="E24" s="55"/>
      <c r="F24" s="54"/>
    </row>
    <row r="25" spans="1:6" ht="24.75" customHeight="1">
      <c r="B25" s="53"/>
      <c r="C25" s="128"/>
      <c r="D25" s="129"/>
      <c r="E25" s="55"/>
      <c r="F25" s="54"/>
    </row>
    <row r="26" spans="1:6" ht="24.75" customHeight="1">
      <c r="B26" s="53"/>
      <c r="C26" s="128"/>
      <c r="D26" s="129"/>
      <c r="E26" s="55"/>
      <c r="F26" s="54"/>
    </row>
    <row r="27" spans="1:6" ht="24.75" customHeight="1">
      <c r="B27" s="53"/>
      <c r="C27" s="128"/>
      <c r="D27" s="129"/>
      <c r="E27" s="55"/>
      <c r="F27" s="54"/>
    </row>
    <row r="28" spans="1:6" ht="24.75" customHeight="1">
      <c r="B28" s="53"/>
      <c r="C28" s="128"/>
      <c r="D28" s="129"/>
      <c r="E28" s="55"/>
      <c r="F28" s="54"/>
    </row>
    <row r="29" spans="1:6" ht="24.75" customHeight="1">
      <c r="B29" s="53"/>
      <c r="C29" s="128"/>
      <c r="D29" s="129"/>
      <c r="E29" s="55"/>
      <c r="F29" s="54"/>
    </row>
    <row r="30" spans="1:6" ht="24.75" customHeight="1">
      <c r="B30" s="53"/>
      <c r="C30" s="128"/>
      <c r="D30" s="129"/>
      <c r="E30" s="55"/>
      <c r="F30" s="54"/>
    </row>
    <row r="31" spans="1:6" ht="24.75" customHeight="1">
      <c r="B31" s="53"/>
      <c r="C31" s="128"/>
      <c r="D31" s="129"/>
      <c r="E31" s="55"/>
      <c r="F31" s="54"/>
    </row>
    <row r="32" spans="1:6" ht="24.75" customHeight="1">
      <c r="B32" s="53"/>
      <c r="C32" s="128"/>
      <c r="D32" s="129"/>
      <c r="E32" s="55"/>
      <c r="F32" s="54"/>
    </row>
    <row r="33" spans="2:6" ht="24.75" customHeight="1">
      <c r="B33" s="53"/>
      <c r="C33" s="128"/>
      <c r="D33" s="129"/>
      <c r="E33" s="55"/>
      <c r="F33" s="54"/>
    </row>
    <row r="34" spans="2:6" ht="24.75" customHeight="1">
      <c r="B34" s="53"/>
      <c r="C34" s="128"/>
      <c r="D34" s="129"/>
      <c r="E34" s="55"/>
      <c r="F34" s="54"/>
    </row>
    <row r="35" spans="2:6" ht="24.75" customHeight="1">
      <c r="B35" s="53"/>
      <c r="C35" s="128"/>
      <c r="D35" s="129"/>
      <c r="E35" s="55"/>
      <c r="F35" s="54"/>
    </row>
    <row r="36" spans="2:6" ht="24.75" customHeight="1">
      <c r="B36" s="53"/>
      <c r="C36" s="128"/>
      <c r="D36" s="129"/>
      <c r="E36" s="55"/>
      <c r="F36" s="54"/>
    </row>
    <row r="37" spans="2:6" ht="24.75" customHeight="1">
      <c r="B37" s="53"/>
      <c r="C37" s="128"/>
      <c r="D37" s="129"/>
      <c r="E37" s="55"/>
      <c r="F37" s="54"/>
    </row>
    <row r="38" spans="2:6" ht="24.75" customHeight="1">
      <c r="B38" s="53"/>
      <c r="C38" s="128"/>
      <c r="D38" s="129"/>
      <c r="E38" s="55"/>
      <c r="F38" s="54"/>
    </row>
    <row r="39" spans="2:6" ht="24.75" customHeight="1">
      <c r="B39" s="53"/>
      <c r="C39" s="128"/>
      <c r="D39" s="129"/>
      <c r="E39" s="55"/>
      <c r="F39" s="54"/>
    </row>
    <row r="40" spans="2:6" ht="24.75" customHeight="1">
      <c r="B40" s="53"/>
      <c r="C40" s="128"/>
      <c r="D40" s="129"/>
      <c r="E40" s="55"/>
      <c r="F40" s="54"/>
    </row>
    <row r="41" spans="2:6" ht="24.75" customHeight="1">
      <c r="B41" s="53"/>
      <c r="C41" s="128"/>
      <c r="D41" s="129"/>
      <c r="E41" s="55"/>
      <c r="F41" s="54"/>
    </row>
    <row r="42" spans="2:6" ht="24.75" customHeight="1">
      <c r="B42" s="53"/>
      <c r="C42" s="128"/>
      <c r="D42" s="129"/>
      <c r="E42" s="55"/>
      <c r="F42" s="54"/>
    </row>
    <row r="43" spans="2:6" ht="24.75" customHeight="1">
      <c r="B43" s="53"/>
      <c r="C43" s="128"/>
      <c r="D43" s="129"/>
      <c r="E43" s="55"/>
      <c r="F43" s="54"/>
    </row>
    <row r="44" spans="2:6" ht="24.75" customHeight="1">
      <c r="B44" s="53"/>
      <c r="C44" s="128"/>
      <c r="D44" s="129"/>
      <c r="E44" s="55"/>
      <c r="F44" s="54"/>
    </row>
    <row r="45" spans="2:6" ht="24.75" customHeight="1">
      <c r="B45" s="53"/>
      <c r="C45" s="128"/>
      <c r="D45" s="129"/>
      <c r="E45" s="55"/>
      <c r="F45" s="54"/>
    </row>
    <row r="46" spans="2:6" ht="24.75" customHeight="1">
      <c r="B46" s="53"/>
      <c r="C46" s="128"/>
      <c r="D46" s="129"/>
      <c r="E46" s="55"/>
      <c r="F46" s="54"/>
    </row>
    <row r="47" spans="2:6" ht="18.75" customHeight="1">
      <c r="B47" s="78" t="s">
        <v>8</v>
      </c>
      <c r="C47" s="79"/>
      <c r="D47" s="96"/>
      <c r="E47" s="9" t="str">
        <f>IF(SUM(E22:E46)&gt;0,SUM(E22:E46),"")</f>
        <v/>
      </c>
      <c r="F47" s="9" t="str">
        <f>IF(SUM(F22:F46)&gt;0,SUM(F22:F46),"")</f>
        <v/>
      </c>
    </row>
    <row r="48" spans="2:6" s="11" customFormat="1" ht="29.25" customHeight="1">
      <c r="B48" s="136" t="s">
        <v>28</v>
      </c>
      <c r="C48" s="137"/>
      <c r="D48" s="137"/>
      <c r="E48" s="137"/>
      <c r="F48" s="137"/>
    </row>
    <row r="49" spans="2:6" s="11" customFormat="1" ht="29.25" customHeight="1">
      <c r="B49" s="113" t="s">
        <v>63</v>
      </c>
      <c r="C49" s="89"/>
      <c r="D49" s="89"/>
      <c r="E49" s="89"/>
      <c r="F49" s="89"/>
    </row>
    <row r="50" spans="2:6" s="11" customFormat="1" ht="29.25" customHeight="1">
      <c r="B50" s="112" t="s">
        <v>118</v>
      </c>
      <c r="C50" s="112"/>
      <c r="D50" s="112"/>
      <c r="E50" s="112"/>
      <c r="F50" s="112"/>
    </row>
    <row r="51" spans="2:6" ht="26.25" customHeight="1">
      <c r="B51" s="18" t="s">
        <v>15</v>
      </c>
      <c r="F51" s="8" t="s">
        <v>13</v>
      </c>
    </row>
    <row r="52" spans="2:6" ht="20.25" customHeight="1">
      <c r="B52" s="110" t="s">
        <v>40</v>
      </c>
      <c r="C52" s="110"/>
      <c r="D52" s="110"/>
      <c r="E52" s="110"/>
      <c r="F52" s="55" t="str">
        <f>IF(ISNUMBER(F47),IF(ROUNDDOWN(F47/2,0)&lt;20000000,ROUNDDOWN(F47/2,0),19999999),"")</f>
        <v/>
      </c>
    </row>
    <row r="53" spans="2:6" ht="20.25" customHeight="1">
      <c r="B53" s="110" t="s">
        <v>16</v>
      </c>
      <c r="C53" s="110"/>
      <c r="D53" s="110"/>
      <c r="E53" s="110"/>
      <c r="F53" s="9" t="str">
        <f>IF(ISNUMBER(F52),F47-F52,"")</f>
        <v/>
      </c>
    </row>
    <row r="54" spans="2:6" ht="20.25" customHeight="1">
      <c r="B54" s="109" t="s">
        <v>8</v>
      </c>
      <c r="C54" s="109"/>
      <c r="D54" s="109"/>
      <c r="E54" s="109"/>
      <c r="F54" s="9" t="str">
        <f>IF(ISNUMBER(F47),SUM(F52:F53),"")</f>
        <v/>
      </c>
    </row>
    <row r="55" spans="2:6" ht="27" customHeight="1">
      <c r="B55" s="15" t="s">
        <v>35</v>
      </c>
      <c r="C55" s="12"/>
      <c r="D55" s="12"/>
      <c r="E55" s="12"/>
      <c r="F55" s="8" t="s">
        <v>13</v>
      </c>
    </row>
    <row r="56" spans="2:6">
      <c r="B56" s="133" t="s">
        <v>46</v>
      </c>
      <c r="C56" s="78" t="s">
        <v>45</v>
      </c>
      <c r="D56" s="96"/>
      <c r="E56" s="133" t="s">
        <v>50</v>
      </c>
      <c r="F56" s="133" t="s">
        <v>49</v>
      </c>
    </row>
    <row r="57" spans="2:6">
      <c r="B57" s="134"/>
      <c r="C57" s="22" t="s">
        <v>59</v>
      </c>
      <c r="D57" s="23" t="s">
        <v>60</v>
      </c>
      <c r="E57" s="134"/>
      <c r="F57" s="134"/>
    </row>
    <row r="58" spans="2:6">
      <c r="B58" s="26" t="s">
        <v>29</v>
      </c>
      <c r="C58" s="27" t="str">
        <f>IF(様式第3号!$F$45="",様式第2号!C71,様式第3号!D57)</f>
        <v/>
      </c>
      <c r="D58" s="28" t="str">
        <f>IF(ISNUMBER($F$47),SUMIF($B$22:$B$46,B58,$F$22:$F$46),"")</f>
        <v/>
      </c>
      <c r="E58" s="29" t="str">
        <f>IF(OR(C58="",D58=""),"",D58-C58)</f>
        <v/>
      </c>
      <c r="F58" s="30" t="str">
        <f>IF(OR(C58="",D58=""),"",
IF(AND(E58=0,C58=0),"       ―",
IF(D58=0,"      皆減",
IF(C58=0,"      皆増",ROUNDUP(E58/C58,2)))))</f>
        <v/>
      </c>
    </row>
    <row r="59" spans="2:6">
      <c r="B59" s="31" t="s">
        <v>30</v>
      </c>
      <c r="C59" s="32" t="str">
        <f>IF(様式第3号!$F$45="",様式第2号!C72,様式第3号!D58)</f>
        <v/>
      </c>
      <c r="D59" s="33" t="str">
        <f t="shared" ref="D59:D65" si="0">IF(ISNUMBER($F$47),SUMIF($B$22:$B$46,B59,$F$22:$F$46),"")</f>
        <v/>
      </c>
      <c r="E59" s="34" t="str">
        <f t="shared" ref="E59:E66" si="1">IF(OR(C59="",D59=""),"",D59-C59)</f>
        <v/>
      </c>
      <c r="F59" s="35" t="str">
        <f t="shared" ref="F59:F66" si="2">IF(OR(C59="",D59=""),"",
IF(AND(E59=0,C59=0),"       ―",
IF(D59=0,"      皆減",
IF(C59=0,"      皆増",ROUNDUP(E59/C59,2)))))</f>
        <v/>
      </c>
    </row>
    <row r="60" spans="2:6">
      <c r="B60" s="31" t="s">
        <v>38</v>
      </c>
      <c r="C60" s="32" t="str">
        <f>IF(様式第3号!$F$45="",様式第2号!C73,様式第3号!D59)</f>
        <v/>
      </c>
      <c r="D60" s="33" t="str">
        <f t="shared" si="0"/>
        <v/>
      </c>
      <c r="E60" s="34" t="str">
        <f t="shared" si="1"/>
        <v/>
      </c>
      <c r="F60" s="35" t="str">
        <f t="shared" si="2"/>
        <v/>
      </c>
    </row>
    <row r="61" spans="2:6">
      <c r="B61" s="31" t="s">
        <v>31</v>
      </c>
      <c r="C61" s="32" t="str">
        <f>IF(様式第3号!$F$45="",様式第2号!C74,様式第3号!D60)</f>
        <v/>
      </c>
      <c r="D61" s="33" t="str">
        <f t="shared" si="0"/>
        <v/>
      </c>
      <c r="E61" s="34" t="str">
        <f t="shared" si="1"/>
        <v/>
      </c>
      <c r="F61" s="35" t="str">
        <f t="shared" si="2"/>
        <v/>
      </c>
    </row>
    <row r="62" spans="2:6">
      <c r="B62" s="31" t="s">
        <v>32</v>
      </c>
      <c r="C62" s="32" t="str">
        <f>IF(様式第3号!$F$45="",様式第2号!C75,様式第3号!D61)</f>
        <v/>
      </c>
      <c r="D62" s="33" t="str">
        <f t="shared" si="0"/>
        <v/>
      </c>
      <c r="E62" s="34" t="str">
        <f t="shared" si="1"/>
        <v/>
      </c>
      <c r="F62" s="35" t="str">
        <f t="shared" si="2"/>
        <v/>
      </c>
    </row>
    <row r="63" spans="2:6">
      <c r="B63" s="31" t="s">
        <v>33</v>
      </c>
      <c r="C63" s="32" t="str">
        <f>IF(様式第3号!$F$45="",様式第2号!E71,様式第3号!D62)</f>
        <v/>
      </c>
      <c r="D63" s="33" t="str">
        <f t="shared" si="0"/>
        <v/>
      </c>
      <c r="E63" s="34" t="str">
        <f t="shared" si="1"/>
        <v/>
      </c>
      <c r="F63" s="35" t="str">
        <f t="shared" si="2"/>
        <v/>
      </c>
    </row>
    <row r="64" spans="2:6">
      <c r="B64" s="31" t="s">
        <v>34</v>
      </c>
      <c r="C64" s="32" t="str">
        <f>IF(様式第3号!$F$45="",様式第2号!E72,様式第3号!D63)</f>
        <v/>
      </c>
      <c r="D64" s="33" t="str">
        <f t="shared" si="0"/>
        <v/>
      </c>
      <c r="E64" s="34" t="str">
        <f t="shared" si="1"/>
        <v/>
      </c>
      <c r="F64" s="35" t="str">
        <f t="shared" si="2"/>
        <v/>
      </c>
    </row>
    <row r="65" spans="1:6">
      <c r="B65" s="36" t="s">
        <v>39</v>
      </c>
      <c r="C65" s="37" t="str">
        <f>IF(様式第3号!$F$45="",様式第2号!E73,様式第3号!D64)</f>
        <v/>
      </c>
      <c r="D65" s="38" t="str">
        <f t="shared" si="0"/>
        <v/>
      </c>
      <c r="E65" s="39" t="str">
        <f t="shared" si="1"/>
        <v/>
      </c>
      <c r="F65" s="40" t="str">
        <f t="shared" si="2"/>
        <v/>
      </c>
    </row>
    <row r="66" spans="1:6">
      <c r="B66" s="5" t="s">
        <v>36</v>
      </c>
      <c r="C66" s="24" t="str">
        <f>IF(SUM(C58:C65)&gt;0,SUM(C58:C65),"")</f>
        <v/>
      </c>
      <c r="D66" s="25" t="str">
        <f>IF(SUM(D58:D65)&gt;0,SUM(D58:D65),"")</f>
        <v/>
      </c>
      <c r="E66" s="20" t="str">
        <f t="shared" si="1"/>
        <v/>
      </c>
      <c r="F66" s="21" t="str">
        <f t="shared" si="2"/>
        <v/>
      </c>
    </row>
    <row r="67" spans="1:6" ht="32.25" customHeight="1">
      <c r="A67" s="4" t="s">
        <v>19</v>
      </c>
    </row>
    <row r="68" spans="1:6">
      <c r="B68" s="93" t="s">
        <v>61</v>
      </c>
      <c r="C68" s="93"/>
      <c r="D68" s="93"/>
      <c r="E68" s="93"/>
      <c r="F68" s="93"/>
    </row>
    <row r="69" spans="1:6">
      <c r="B69" s="93" t="s">
        <v>62</v>
      </c>
      <c r="C69" s="93"/>
      <c r="D69" s="93"/>
      <c r="E69" s="93"/>
      <c r="F69" s="93"/>
    </row>
  </sheetData>
  <sheetProtection sheet="1" selectLockedCells="1"/>
  <mergeCells count="51">
    <mergeCell ref="B18:F18"/>
    <mergeCell ref="F56:F57"/>
    <mergeCell ref="B68:F68"/>
    <mergeCell ref="B15:F15"/>
    <mergeCell ref="B69:F69"/>
    <mergeCell ref="B47:D47"/>
    <mergeCell ref="B52:E52"/>
    <mergeCell ref="B53:E53"/>
    <mergeCell ref="B54:E54"/>
    <mergeCell ref="B56:B57"/>
    <mergeCell ref="C56:D56"/>
    <mergeCell ref="E56:E57"/>
    <mergeCell ref="C41:D41"/>
    <mergeCell ref="C42:D42"/>
    <mergeCell ref="C43:D43"/>
    <mergeCell ref="C44:D44"/>
    <mergeCell ref="C45:D45"/>
    <mergeCell ref="C33:D33"/>
    <mergeCell ref="C46:D46"/>
    <mergeCell ref="C35:D35"/>
    <mergeCell ref="C36:D36"/>
    <mergeCell ref="C37:D37"/>
    <mergeCell ref="C38:D38"/>
    <mergeCell ref="C39:D39"/>
    <mergeCell ref="C40:D40"/>
    <mergeCell ref="C28:D28"/>
    <mergeCell ref="C29:D29"/>
    <mergeCell ref="C30:D30"/>
    <mergeCell ref="C31:D31"/>
    <mergeCell ref="C32:D32"/>
    <mergeCell ref="C23:D23"/>
    <mergeCell ref="C24:D24"/>
    <mergeCell ref="C25:D25"/>
    <mergeCell ref="C26:D26"/>
    <mergeCell ref="C27:D27"/>
    <mergeCell ref="B48:F48"/>
    <mergeCell ref="B49:F49"/>
    <mergeCell ref="B50:F50"/>
    <mergeCell ref="C22:D22"/>
    <mergeCell ref="A1:F1"/>
    <mergeCell ref="E2:F2"/>
    <mergeCell ref="E5:F5"/>
    <mergeCell ref="E6:F6"/>
    <mergeCell ref="E7:F7"/>
    <mergeCell ref="A8:F8"/>
    <mergeCell ref="A9:F9"/>
    <mergeCell ref="B11:E11"/>
    <mergeCell ref="B13:F13"/>
    <mergeCell ref="B17:F17"/>
    <mergeCell ref="C21:D21"/>
    <mergeCell ref="C34:D34"/>
  </mergeCells>
  <phoneticPr fontId="3"/>
  <dataValidations count="3">
    <dataValidation imeMode="off" allowBlank="1" showInputMessage="1" showErrorMessage="1" sqref="F52 F11 B15:F15 E22:F46 E2:F2" xr:uid="{73473DAE-0516-432D-A4A7-2D8E6B0ADC31}"/>
    <dataValidation type="list" imeMode="hiragana" allowBlank="1" showInputMessage="1" showErrorMessage="1" sqref="B22:B46" xr:uid="{EAA1C752-A6D2-409A-AE72-1DDCA4B473A2}">
      <formula1>"消耗品費,委託・外注費,使用料等,通信運搬費,広告料,備品購入費,印刷製本費,その他"</formula1>
    </dataValidation>
    <dataValidation imeMode="hiragana" allowBlank="1" showInputMessage="1" showErrorMessage="1" sqref="E5:F7 B11:E11 B13:F13 B17:F17 C22:D46" xr:uid="{31EC07C2-9ECD-42DF-A1F7-57849DA31A1F}"/>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9F423-A9B5-4226-A85E-6DBB1583D54D}">
  <dimension ref="A1:F21"/>
  <sheetViews>
    <sheetView showGridLines="0" zoomScaleNormal="100" workbookViewId="0">
      <selection activeCell="F15" sqref="F15"/>
    </sheetView>
  </sheetViews>
  <sheetFormatPr defaultRowHeight="14.25"/>
  <cols>
    <col min="1" max="1" width="4.125" style="11" customWidth="1"/>
    <col min="2" max="2" width="13.875" style="11" customWidth="1"/>
    <col min="3" max="3" width="17" style="11" customWidth="1"/>
    <col min="4" max="4" width="13.75" style="11" customWidth="1"/>
    <col min="5" max="6" width="16.5" style="11" customWidth="1"/>
    <col min="7" max="16384" width="9" style="11"/>
  </cols>
  <sheetData>
    <row r="1" spans="1:6" ht="49.5" customHeight="1">
      <c r="A1" s="138" t="s">
        <v>64</v>
      </c>
      <c r="B1" s="139"/>
      <c r="C1" s="139"/>
      <c r="D1" s="139"/>
      <c r="E1" s="139"/>
      <c r="F1" s="139"/>
    </row>
    <row r="2" spans="1:6" ht="42" customHeight="1">
      <c r="E2" s="143" t="str">
        <f ca="1">IF(E5="","令和   年   月   日  ",TODAY())</f>
        <v xml:space="preserve">令和   年   月   日  </v>
      </c>
      <c r="F2" s="143"/>
    </row>
    <row r="3" spans="1:6">
      <c r="A3" s="11" t="s">
        <v>1</v>
      </c>
    </row>
    <row r="4" spans="1:6" ht="34.5" customHeight="1">
      <c r="B4" s="3" t="s">
        <v>2</v>
      </c>
    </row>
    <row r="5" spans="1:6">
      <c r="C5" s="2"/>
      <c r="D5" s="11" t="s">
        <v>7</v>
      </c>
      <c r="E5" s="87" t="str">
        <f>IF(様式第2号!E5="","",様式第2号!E5)</f>
        <v/>
      </c>
      <c r="F5" s="87"/>
    </row>
    <row r="6" spans="1:6">
      <c r="C6" s="2"/>
      <c r="D6" s="11" t="s">
        <v>6</v>
      </c>
      <c r="E6" s="87" t="str">
        <f>IF(様式第2号!E6="","",様式第2号!E6)</f>
        <v/>
      </c>
      <c r="F6" s="87"/>
    </row>
    <row r="7" spans="1:6" ht="35.25" customHeight="1">
      <c r="C7" s="2"/>
      <c r="D7" s="3" t="s">
        <v>5</v>
      </c>
      <c r="E7" s="132" t="str">
        <f>IF(様式第2号!E7="","",様式第2号!E7)</f>
        <v/>
      </c>
      <c r="F7" s="132"/>
    </row>
    <row r="8" spans="1:6" ht="72" customHeight="1">
      <c r="A8" s="89" t="s">
        <v>104</v>
      </c>
      <c r="B8" s="89"/>
      <c r="C8" s="89"/>
      <c r="D8" s="89"/>
      <c r="E8" s="89"/>
      <c r="F8" s="89"/>
    </row>
    <row r="9" spans="1:6" ht="41.25" customHeight="1">
      <c r="A9" s="90" t="s">
        <v>9</v>
      </c>
      <c r="B9" s="90"/>
      <c r="C9" s="90"/>
      <c r="D9" s="90"/>
      <c r="E9" s="90"/>
      <c r="F9" s="90"/>
    </row>
    <row r="10" spans="1:6" ht="32.25" customHeight="1">
      <c r="A10" s="4" t="s">
        <v>41</v>
      </c>
    </row>
    <row r="11" spans="1:6" s="41" customFormat="1">
      <c r="B11" s="85" t="str">
        <f>IF(様式第2号!B11="","",様式第2号!B11)</f>
        <v/>
      </c>
      <c r="C11" s="85"/>
      <c r="D11" s="85"/>
      <c r="E11" s="85"/>
      <c r="F11" s="52" t="str">
        <f>様式第2号!F11</f>
        <v>(計画の事業者番号   )</v>
      </c>
    </row>
    <row r="12" spans="1:6" s="41" customFormat="1" ht="32.25" customHeight="1">
      <c r="A12" s="4" t="s">
        <v>17</v>
      </c>
    </row>
    <row r="13" spans="1:6" s="41" customFormat="1">
      <c r="B13" s="85" t="str">
        <f>IF(様式第2号!B13="","",様式第2号!B13)</f>
        <v/>
      </c>
      <c r="C13" s="85"/>
      <c r="D13" s="85"/>
      <c r="E13" s="85"/>
      <c r="F13" s="85"/>
    </row>
    <row r="14" spans="1:6" ht="32.25" customHeight="1">
      <c r="A14" s="4" t="s">
        <v>65</v>
      </c>
      <c r="F14" s="8" t="s">
        <v>13</v>
      </c>
    </row>
    <row r="15" spans="1:6" ht="23.25" customHeight="1">
      <c r="B15" s="142" t="s">
        <v>66</v>
      </c>
      <c r="C15" s="142"/>
      <c r="D15" s="142"/>
      <c r="E15" s="142"/>
      <c r="F15" s="57"/>
    </row>
    <row r="16" spans="1:6" ht="23.25" customHeight="1">
      <c r="B16" s="141" t="s">
        <v>67</v>
      </c>
      <c r="C16" s="141"/>
      <c r="D16" s="141"/>
      <c r="E16" s="141"/>
      <c r="F16" s="57"/>
    </row>
    <row r="17" spans="1:6" ht="23.25" customHeight="1">
      <c r="B17" s="141" t="s">
        <v>68</v>
      </c>
      <c r="C17" s="141"/>
      <c r="D17" s="141"/>
      <c r="E17" s="141"/>
      <c r="F17" s="57"/>
    </row>
    <row r="18" spans="1:6" ht="23.25" customHeight="1">
      <c r="B18" s="141" t="s">
        <v>69</v>
      </c>
      <c r="C18" s="141"/>
      <c r="D18" s="141"/>
      <c r="E18" s="141"/>
      <c r="F18" s="58" t="str">
        <f>IF(COUNTA(F16:F17)=2,F17-F16,"")</f>
        <v/>
      </c>
    </row>
    <row r="19" spans="1:6" ht="32.25" customHeight="1">
      <c r="A19" s="4" t="s">
        <v>70</v>
      </c>
    </row>
    <row r="20" spans="1:6">
      <c r="B20" s="11" t="s">
        <v>71</v>
      </c>
    </row>
    <row r="21" spans="1:6">
      <c r="B21" s="11" t="s">
        <v>72</v>
      </c>
    </row>
  </sheetData>
  <sheetProtection sheet="1" objects="1" scenarios="1" selectLockedCells="1"/>
  <mergeCells count="13">
    <mergeCell ref="A8:F8"/>
    <mergeCell ref="A1:F1"/>
    <mergeCell ref="E2:F2"/>
    <mergeCell ref="E5:F5"/>
    <mergeCell ref="E6:F6"/>
    <mergeCell ref="E7:F7"/>
    <mergeCell ref="B16:E16"/>
    <mergeCell ref="B17:E17"/>
    <mergeCell ref="B18:E18"/>
    <mergeCell ref="A9:F9"/>
    <mergeCell ref="B11:E11"/>
    <mergeCell ref="B13:F13"/>
    <mergeCell ref="B15:E15"/>
  </mergeCells>
  <phoneticPr fontId="3"/>
  <dataValidations count="2">
    <dataValidation imeMode="off" allowBlank="1" showInputMessage="1" showErrorMessage="1" sqref="E2:F2 F11 F15:F18" xr:uid="{74C6955D-FEFD-4BFB-8F4B-A19249AB3373}"/>
    <dataValidation imeMode="hiragana" allowBlank="1" showInputMessage="1" showErrorMessage="1" sqref="E5:F7 B11:E11 B13:F13" xr:uid="{DB8EBD95-4A96-48E5-9A63-A0DE91BEE04F}"/>
  </dataValidations>
  <pageMargins left="0.70866141732283472" right="0.70866141732283472" top="0.74803149606299213" bottom="0.74803149606299213" header="0.47244094488188981" footer="0.31496062992125984"/>
  <pageSetup paperSize="9" orientation="portrait" r:id="rId1"/>
  <headerFooter>
    <oddHeader>&amp;L&amp;"ＭＳ ゴシック,標準"&amp;10&amp;A</oddHeader>
    <oddFooter>&amp;R&amp;"游ゴシック Light,標準"&amp;9&amp;A - &amp;P/&amp;N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5D1F2-320C-4870-945D-A788ABB84D8E}">
  <dimension ref="A1:F25"/>
  <sheetViews>
    <sheetView showGridLines="0" zoomScaleNormal="100" workbookViewId="0">
      <selection activeCell="E2" sqref="E2:F2"/>
    </sheetView>
  </sheetViews>
  <sheetFormatPr defaultRowHeight="14.25"/>
  <cols>
    <col min="1" max="1" width="4.125" style="11" customWidth="1"/>
    <col min="2" max="2" width="13.875" style="11" customWidth="1"/>
    <col min="3" max="3" width="17" style="11" customWidth="1"/>
    <col min="4" max="4" width="13.75" style="11" customWidth="1"/>
    <col min="5" max="6" width="16.5" style="11" customWidth="1"/>
    <col min="7" max="16384" width="9" style="11"/>
  </cols>
  <sheetData>
    <row r="1" spans="1:6" ht="49.5" customHeight="1">
      <c r="A1" s="158" t="s">
        <v>136</v>
      </c>
      <c r="B1" s="83"/>
      <c r="C1" s="83"/>
      <c r="D1" s="83"/>
      <c r="E1" s="83"/>
      <c r="F1" s="83"/>
    </row>
    <row r="2" spans="1:6" ht="42" customHeight="1">
      <c r="E2" s="84" t="str">
        <f ca="1">IF(E5="","年   月   日  ",TODAY())</f>
        <v xml:space="preserve">年   月   日  </v>
      </c>
      <c r="F2" s="84"/>
    </row>
    <row r="3" spans="1:6">
      <c r="A3" s="11" t="s">
        <v>1</v>
      </c>
    </row>
    <row r="4" spans="1:6" ht="34.5" customHeight="1">
      <c r="B4" s="3" t="s">
        <v>2</v>
      </c>
    </row>
    <row r="5" spans="1:6">
      <c r="C5" s="2"/>
      <c r="D5" s="11" t="s">
        <v>7</v>
      </c>
      <c r="E5" s="87" t="str">
        <f>IF(様式第2号!E5="","",様式第2号!E5)</f>
        <v/>
      </c>
      <c r="F5" s="87"/>
    </row>
    <row r="6" spans="1:6">
      <c r="C6" s="2"/>
      <c r="D6" s="11" t="s">
        <v>6</v>
      </c>
      <c r="E6" s="87" t="str">
        <f>IF(様式第2号!E6="","",様式第2号!E6)</f>
        <v/>
      </c>
      <c r="F6" s="87"/>
    </row>
    <row r="7" spans="1:6" ht="35.25" customHeight="1">
      <c r="C7" s="2"/>
      <c r="D7" s="3" t="s">
        <v>5</v>
      </c>
      <c r="E7" s="132" t="str">
        <f>IF(様式第2号!E7="","",様式第2号!E7)</f>
        <v/>
      </c>
      <c r="F7" s="132"/>
    </row>
    <row r="8" spans="1:6" ht="72" customHeight="1">
      <c r="A8" s="89" t="s">
        <v>144</v>
      </c>
      <c r="B8" s="89"/>
      <c r="C8" s="89"/>
      <c r="D8" s="89"/>
      <c r="E8" s="89"/>
      <c r="F8" s="89"/>
    </row>
    <row r="9" spans="1:6" ht="41.25" customHeight="1">
      <c r="A9" s="90" t="s">
        <v>9</v>
      </c>
      <c r="B9" s="90"/>
      <c r="C9" s="90"/>
      <c r="D9" s="90"/>
      <c r="E9" s="90"/>
      <c r="F9" s="90"/>
    </row>
    <row r="10" spans="1:6" ht="32.25" customHeight="1">
      <c r="A10" s="4" t="s">
        <v>41</v>
      </c>
    </row>
    <row r="11" spans="1:6" s="41" customFormat="1">
      <c r="B11" s="85" t="str">
        <f>IF(様式第2号!B11="","",様式第2号!B11)</f>
        <v/>
      </c>
      <c r="C11" s="85"/>
      <c r="D11" s="85"/>
      <c r="E11" s="85"/>
      <c r="F11" s="52" t="str">
        <f>様式第2号!F11</f>
        <v>(計画の事業者番号   )</v>
      </c>
    </row>
    <row r="12" spans="1:6" s="41" customFormat="1" ht="32.25" customHeight="1">
      <c r="A12" s="4" t="s">
        <v>17</v>
      </c>
    </row>
    <row r="13" spans="1:6" s="41" customFormat="1">
      <c r="B13" s="85" t="str">
        <f>IF(様式第2号!B13="","",様式第2号!B13)</f>
        <v/>
      </c>
      <c r="C13" s="85"/>
      <c r="D13" s="85"/>
      <c r="E13" s="85"/>
      <c r="F13" s="85"/>
    </row>
    <row r="14" spans="1:6" ht="32.25" customHeight="1">
      <c r="A14" s="4" t="s">
        <v>73</v>
      </c>
      <c r="F14" s="8"/>
    </row>
    <row r="15" spans="1:6" ht="48" customHeight="1">
      <c r="A15" s="4"/>
      <c r="B15" s="155" t="s">
        <v>74</v>
      </c>
      <c r="C15" s="156"/>
      <c r="D15" s="153"/>
      <c r="E15" s="154"/>
      <c r="F15" s="46" t="s">
        <v>79</v>
      </c>
    </row>
    <row r="16" spans="1:6" ht="15" customHeight="1">
      <c r="A16" s="4"/>
      <c r="B16" s="44"/>
      <c r="C16" s="43"/>
      <c r="D16" s="157" t="str">
        <f xml:space="preserve">
IF(AND(D17="",D18&lt;&gt;"",D19&lt;&gt;""),"※交付決定通知額(A)を入力してください。",
IF(AND(D17="",D18="",D19&lt;&gt;""),"※交付決定通知額(A)と概算払受領済額(B)を入力してください。",
IF(AND(D17&lt;&gt;"",D18="",D19&lt;&gt;""),"※概算払受領済額(B)を入力してください。",
IF(AND(D20&lt;&gt;"",D17=SUM(D18:D19)),"※交付決定通知額の全額を概算払い請求することはできません。",
IF(AND(D20&lt;&gt;"",D17&lt;SUM(D18:D19)),"※概算払の請求は、交付決定通知額の範囲内で行ってください。","")))))</f>
        <v/>
      </c>
      <c r="E16" s="157"/>
      <c r="F16" s="157"/>
    </row>
    <row r="17" spans="1:6" ht="23.25" customHeight="1">
      <c r="B17" s="142" t="s">
        <v>75</v>
      </c>
      <c r="C17" s="142"/>
      <c r="D17" s="150"/>
      <c r="E17" s="150"/>
      <c r="F17" s="45" t="s">
        <v>79</v>
      </c>
    </row>
    <row r="18" spans="1:6" ht="23.25" customHeight="1">
      <c r="B18" s="141" t="s">
        <v>76</v>
      </c>
      <c r="C18" s="141"/>
      <c r="D18" s="150"/>
      <c r="E18" s="150"/>
      <c r="F18" s="45" t="s">
        <v>79</v>
      </c>
    </row>
    <row r="19" spans="1:6" ht="23.25" customHeight="1">
      <c r="B19" s="141" t="s">
        <v>77</v>
      </c>
      <c r="C19" s="141"/>
      <c r="D19" s="151" t="str">
        <f>IF(D15="","",D15)</f>
        <v/>
      </c>
      <c r="E19" s="151"/>
      <c r="F19" s="45" t="s">
        <v>79</v>
      </c>
    </row>
    <row r="20" spans="1:6" ht="23.25" customHeight="1">
      <c r="B20" s="141" t="s">
        <v>78</v>
      </c>
      <c r="C20" s="141"/>
      <c r="D20" s="152" t="str">
        <f>IF(OR(D17="",D18="",D19=""),"",D17-D18-D19)</f>
        <v/>
      </c>
      <c r="E20" s="152"/>
      <c r="F20" s="45" t="s">
        <v>79</v>
      </c>
    </row>
    <row r="21" spans="1:6" ht="32.25" customHeight="1">
      <c r="A21" s="4" t="s">
        <v>80</v>
      </c>
    </row>
    <row r="22" spans="1:6" ht="28.5" customHeight="1">
      <c r="B22" s="10" t="s">
        <v>81</v>
      </c>
      <c r="C22" s="144" t="s">
        <v>86</v>
      </c>
      <c r="D22" s="145"/>
      <c r="E22" s="145" t="s">
        <v>87</v>
      </c>
      <c r="F22" s="146"/>
    </row>
    <row r="23" spans="1:6" ht="28.5" customHeight="1">
      <c r="B23" s="10" t="s">
        <v>82</v>
      </c>
      <c r="C23" s="59" t="s">
        <v>88</v>
      </c>
      <c r="D23" s="10" t="s">
        <v>83</v>
      </c>
      <c r="E23" s="147"/>
      <c r="F23" s="147"/>
    </row>
    <row r="24" spans="1:6" ht="17.25" customHeight="1">
      <c r="B24" s="47" t="s">
        <v>84</v>
      </c>
      <c r="C24" s="148"/>
      <c r="D24" s="148"/>
      <c r="E24" s="148"/>
      <c r="F24" s="148"/>
    </row>
    <row r="25" spans="1:6" ht="41.25" customHeight="1">
      <c r="B25" s="48" t="s">
        <v>85</v>
      </c>
      <c r="C25" s="149"/>
      <c r="D25" s="149"/>
      <c r="E25" s="149"/>
      <c r="F25" s="149"/>
    </row>
  </sheetData>
  <sheetProtection sheet="1" objects="1" scenarios="1" selectLockedCells="1"/>
  <mergeCells count="25">
    <mergeCell ref="A8:F8"/>
    <mergeCell ref="A1:F1"/>
    <mergeCell ref="E2:F2"/>
    <mergeCell ref="E5:F5"/>
    <mergeCell ref="E6:F6"/>
    <mergeCell ref="E7:F7"/>
    <mergeCell ref="D15:E15"/>
    <mergeCell ref="B15:C15"/>
    <mergeCell ref="B17:C17"/>
    <mergeCell ref="A9:F9"/>
    <mergeCell ref="B11:E11"/>
    <mergeCell ref="B13:F13"/>
    <mergeCell ref="D16:F16"/>
    <mergeCell ref="B20:C20"/>
    <mergeCell ref="D17:E17"/>
    <mergeCell ref="D18:E18"/>
    <mergeCell ref="D19:E19"/>
    <mergeCell ref="D20:E20"/>
    <mergeCell ref="B18:C18"/>
    <mergeCell ref="B19:C19"/>
    <mergeCell ref="C22:D22"/>
    <mergeCell ref="E22:F22"/>
    <mergeCell ref="E23:F23"/>
    <mergeCell ref="C24:F24"/>
    <mergeCell ref="C25:F25"/>
  </mergeCells>
  <phoneticPr fontId="3"/>
  <conditionalFormatting sqref="D16:F16">
    <cfRule type="expression" dxfId="0" priority="1">
      <formula>AND(D15&gt;0,D17&gt;0,D15&gt;=D17)</formula>
    </cfRule>
  </conditionalFormatting>
  <dataValidations count="4">
    <dataValidation imeMode="off" allowBlank="1" showInputMessage="1" showErrorMessage="1" sqref="F11 E23:F23 D15:E15 D17:E19 E2:F2" xr:uid="{0FB8EC9F-776E-4DA2-A3F4-E3E9E0E84002}"/>
    <dataValidation type="list" imeMode="hiragana" allowBlank="1" showInputMessage="1" showErrorMessage="1" sqref="C23" xr:uid="{C0B5A126-EE65-4DB7-B8CE-6431496ED47D}">
      <formula1>"普通,当座,普通・当座"</formula1>
    </dataValidation>
    <dataValidation imeMode="hiragana" allowBlank="1" showInputMessage="1" showErrorMessage="1" sqref="C22:F22 C25:F25 E5:F7 B11:E11 B13:F13" xr:uid="{680F382E-48CD-4974-BC7D-C2E1F57FDFE8}"/>
    <dataValidation imeMode="halfKatakana" allowBlank="1" showInputMessage="1" showErrorMessage="1" sqref="C24:F24" xr:uid="{A92C20F2-8B6C-46BB-B4FD-A6A58836ADBF}"/>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ignoredErrors>
    <ignoredError sqref="D19"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様式第1号</vt:lpstr>
      <vt:lpstr>様式第1号の2</vt:lpstr>
      <vt:lpstr>様式第2号</vt:lpstr>
      <vt:lpstr>様式第3号</vt:lpstr>
      <vt:lpstr>様式第4号</vt:lpstr>
      <vt:lpstr>様式第5号</vt:lpstr>
      <vt:lpstr>様式第6号</vt:lpstr>
      <vt:lpstr>削除</vt:lpstr>
      <vt:lpstr>様式第7号</vt:lpstr>
      <vt:lpstr>様式第8号</vt:lpstr>
      <vt:lpstr>様式第9号</vt:lpstr>
      <vt:lpstr>様式第10号</vt:lpstr>
      <vt:lpstr>様式第9号!Print_Titles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DMO推進部長</cp:lastModifiedBy>
  <cp:lastPrinted>2022-03-28T00:03:02Z</cp:lastPrinted>
  <dcterms:created xsi:type="dcterms:W3CDTF">2021-01-07T05:44:59Z</dcterms:created>
  <dcterms:modified xsi:type="dcterms:W3CDTF">2022-04-15T10:19:34Z</dcterms:modified>
</cp:coreProperties>
</file>